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158AAEC5-B331-44C1-B19B-3D6BF47396DB}" xr6:coauthVersionLast="36" xr6:coauthVersionMax="36" xr10:uidLastSave="{00000000-0000-0000-0000-000000000000}"/>
  <workbookProtection workbookAlgorithmName="SHA-512" workbookHashValue="1wd7c9eEnSfKOi3N1/BuihDJV7DPeP7Tum/CqUqI7cQ39jIFLK9nRyRjhO2gIDGBiu7XttbV1UezHUFnrFNSeQ==" workbookSaltValue="8S1tJJhqaBIfW72tC6hm1w==" workbookSpinCount="100000" lockStructure="1"/>
  <bookViews>
    <workbookView xWindow="32760" yWindow="15" windowWidth="9570" windowHeight="11760" tabRatio="923" activeTab="11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Blankensee" sheetId="8" r:id="rId7"/>
    <sheet name="Carpin-Thurow" sheetId="134" r:id="rId8"/>
    <sheet name="Grünow" sheetId="135" r:id="rId9"/>
    <sheet name="Hohenzieritz" sheetId="136" r:id="rId10"/>
    <sheet name="Klein Vielen" sheetId="137" r:id="rId11"/>
    <sheet name="Kratzeburg" sheetId="138" r:id="rId12"/>
    <sheet name="Quadenschönfeld" sheetId="139" r:id="rId13"/>
    <sheet name="Userin" sheetId="140" r:id="rId14"/>
    <sheet name="Wokuhl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G27" i="109"/>
  <c r="I27" i="109" s="1"/>
  <c r="G28" i="109"/>
  <c r="I28" i="109" s="1"/>
  <c r="G29" i="109"/>
  <c r="G16" i="109"/>
  <c r="H16" i="109"/>
  <c r="G17" i="109"/>
  <c r="H17" i="109"/>
  <c r="G18" i="109"/>
  <c r="H18" i="109"/>
  <c r="G19" i="109"/>
  <c r="I19" i="109" s="1"/>
  <c r="H19" i="109"/>
  <c r="G20" i="109"/>
  <c r="H20" i="109"/>
  <c r="G21" i="109"/>
  <c r="H21" i="109"/>
  <c r="G22" i="109"/>
  <c r="H22" i="109"/>
  <c r="G23" i="109"/>
  <c r="I23" i="109" s="1"/>
  <c r="H23" i="109"/>
  <c r="G24" i="109"/>
  <c r="H24" i="109"/>
  <c r="G25" i="109"/>
  <c r="H25" i="109"/>
  <c r="I29" i="109"/>
  <c r="G15" i="109"/>
  <c r="H15" i="109"/>
  <c r="B17" i="109"/>
  <c r="B18" i="109"/>
  <c r="B22" i="109"/>
  <c r="B24" i="109"/>
  <c r="C15" i="109"/>
  <c r="D15" i="109" s="1"/>
  <c r="C17" i="109"/>
  <c r="D17" i="109" s="1"/>
  <c r="C18" i="109"/>
  <c r="C22" i="109"/>
  <c r="C24" i="109"/>
  <c r="A29" i="109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42"/>
  <c r="B20" i="142"/>
  <c r="B26" i="142" s="1"/>
  <c r="G32" i="142" s="1"/>
  <c r="H31" i="142"/>
  <c r="C20" i="142"/>
  <c r="C26" i="142" s="1"/>
  <c r="G31" i="143"/>
  <c r="B20" i="143"/>
  <c r="B26" i="143" s="1"/>
  <c r="G32" i="143" s="1"/>
  <c r="H31" i="143"/>
  <c r="C20" i="143"/>
  <c r="C26" i="143" s="1"/>
  <c r="G31" i="144"/>
  <c r="B20" i="144"/>
  <c r="B26" i="144" s="1"/>
  <c r="G32" i="144" s="1"/>
  <c r="H31" i="144"/>
  <c r="C20" i="144"/>
  <c r="C26" i="144" s="1"/>
  <c r="G31" i="145"/>
  <c r="B20" i="145"/>
  <c r="B26" i="145" s="1"/>
  <c r="G32" i="145" s="1"/>
  <c r="H31" i="145"/>
  <c r="C20" i="145"/>
  <c r="C26" i="145" s="1"/>
  <c r="G31" i="146"/>
  <c r="B20" i="146"/>
  <c r="B26" i="146" s="1"/>
  <c r="G32" i="146" s="1"/>
  <c r="H31" i="146"/>
  <c r="C20" i="146"/>
  <c r="C26" i="146" s="1"/>
  <c r="G31" i="147"/>
  <c r="B20" i="147"/>
  <c r="B26" i="147" s="1"/>
  <c r="G32" i="147" s="1"/>
  <c r="H31" i="147"/>
  <c r="C20" i="147"/>
  <c r="C26" i="147" s="1"/>
  <c r="G31" i="148"/>
  <c r="B20" i="148"/>
  <c r="B26" i="148" s="1"/>
  <c r="G32" i="148" s="1"/>
  <c r="H31" i="148"/>
  <c r="C20" i="148"/>
  <c r="C26" i="148" s="1"/>
  <c r="G31" i="149"/>
  <c r="B20" i="149"/>
  <c r="B26" i="149" s="1"/>
  <c r="G32" i="149" s="1"/>
  <c r="H31" i="149"/>
  <c r="C20" i="149"/>
  <c r="C26" i="149" s="1"/>
  <c r="G31" i="150"/>
  <c r="B20" i="150"/>
  <c r="B26" i="150" s="1"/>
  <c r="G32" i="150" s="1"/>
  <c r="H31" i="150"/>
  <c r="C20" i="150"/>
  <c r="C26" i="150" s="1"/>
  <c r="G31" i="151"/>
  <c r="B20" i="151"/>
  <c r="B26" i="151" s="1"/>
  <c r="G32" i="151" s="1"/>
  <c r="H31" i="151"/>
  <c r="C20" i="151"/>
  <c r="C26" i="151" s="1"/>
  <c r="G31" i="157"/>
  <c r="B20" i="157"/>
  <c r="B26" i="157" s="1"/>
  <c r="G32" i="157" s="1"/>
  <c r="H31" i="157"/>
  <c r="C20" i="157"/>
  <c r="C26" i="157" s="1"/>
  <c r="G31" i="159"/>
  <c r="B20" i="159"/>
  <c r="B26" i="159" s="1"/>
  <c r="G32" i="159" s="1"/>
  <c r="H31" i="159"/>
  <c r="C20" i="159"/>
  <c r="C26" i="159" s="1"/>
  <c r="G31" i="160"/>
  <c r="B20" i="160"/>
  <c r="B26" i="160" s="1"/>
  <c r="G32" i="160" s="1"/>
  <c r="H31" i="160"/>
  <c r="C20" i="160"/>
  <c r="C26" i="160" s="1"/>
  <c r="G31" i="162"/>
  <c r="B20" i="162"/>
  <c r="B26" i="162" s="1"/>
  <c r="G32" i="162" s="1"/>
  <c r="H31" i="162"/>
  <c r="C20" i="162"/>
  <c r="C26" i="162" s="1"/>
  <c r="G31" i="161"/>
  <c r="B20" i="161"/>
  <c r="B26" i="161" s="1"/>
  <c r="G32" i="161" s="1"/>
  <c r="H31" i="161"/>
  <c r="C20" i="161"/>
  <c r="C26" i="161" s="1"/>
  <c r="G31" i="158"/>
  <c r="B20" i="158"/>
  <c r="B26" i="158" s="1"/>
  <c r="G32" i="158" s="1"/>
  <c r="H31" i="158"/>
  <c r="C20" i="158"/>
  <c r="C26" i="158" s="1"/>
  <c r="G31" i="165"/>
  <c r="B20" i="165"/>
  <c r="B26" i="165" s="1"/>
  <c r="G32" i="165" s="1"/>
  <c r="H31" i="165"/>
  <c r="C20" i="165"/>
  <c r="C26" i="165" s="1"/>
  <c r="G31" i="166"/>
  <c r="B20" i="166"/>
  <c r="B26" i="166" s="1"/>
  <c r="G32" i="166" s="1"/>
  <c r="H31" i="166"/>
  <c r="C20" i="166"/>
  <c r="C26" i="166" s="1"/>
  <c r="G31" i="164"/>
  <c r="B20" i="164"/>
  <c r="B26" i="164" s="1"/>
  <c r="G32" i="164" s="1"/>
  <c r="H31" i="164"/>
  <c r="C20" i="164"/>
  <c r="C26" i="164" s="1"/>
  <c r="G31" i="163"/>
  <c r="B20" i="163"/>
  <c r="B26" i="163" s="1"/>
  <c r="G32" i="163" s="1"/>
  <c r="H31" i="163"/>
  <c r="C20" i="163"/>
  <c r="C26" i="163" s="1"/>
  <c r="G31" i="152"/>
  <c r="B20" i="152"/>
  <c r="B26" i="152" s="1"/>
  <c r="G32" i="152" s="1"/>
  <c r="H31" i="152"/>
  <c r="C20" i="152"/>
  <c r="C26" i="152" s="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D24" i="109"/>
  <c r="C47" i="109"/>
  <c r="C48" i="109"/>
  <c r="C49" i="109"/>
  <c r="C46" i="109"/>
  <c r="C34" i="109"/>
  <c r="C35" i="109"/>
  <c r="C36" i="109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L40" i="109"/>
  <c r="L38" i="109"/>
  <c r="L36" i="109"/>
  <c r="L35" i="109"/>
  <c r="L34" i="109"/>
  <c r="M15" i="109"/>
  <c r="L11" i="109"/>
  <c r="M11" i="109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09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D1" i="142"/>
  <c r="C68" i="142" s="1"/>
  <c r="D1" i="143"/>
  <c r="B68" i="143" s="1"/>
  <c r="D1" i="144"/>
  <c r="C68" i="144" s="1"/>
  <c r="D1" i="145"/>
  <c r="D68" i="145" s="1"/>
  <c r="D1" i="146"/>
  <c r="C68" i="146" s="1"/>
  <c r="D1" i="147"/>
  <c r="B68" i="147"/>
  <c r="D1" i="148"/>
  <c r="C68" i="148" s="1"/>
  <c r="D1" i="149"/>
  <c r="C68" i="149" s="1"/>
  <c r="D1" i="150"/>
  <c r="C68" i="150" s="1"/>
  <c r="D1" i="151"/>
  <c r="C68" i="151" s="1"/>
  <c r="D1" i="157"/>
  <c r="C68" i="157" s="1"/>
  <c r="D1" i="159"/>
  <c r="G68" i="159" s="1"/>
  <c r="D1" i="160"/>
  <c r="F68" i="160" s="1"/>
  <c r="D1" i="162"/>
  <c r="F68" i="162" s="1"/>
  <c r="D1" i="161"/>
  <c r="H68" i="161" s="1"/>
  <c r="D1" i="158"/>
  <c r="C68" i="158" s="1"/>
  <c r="D1" i="165"/>
  <c r="D68" i="165"/>
  <c r="D1" i="166"/>
  <c r="C68" i="166" s="1"/>
  <c r="D1" i="164"/>
  <c r="D68" i="164" s="1"/>
  <c r="D1" i="163"/>
  <c r="C68" i="163" s="1"/>
  <c r="D1" i="152"/>
  <c r="D68" i="152" s="1"/>
  <c r="D68" i="146"/>
  <c r="D68" i="148"/>
  <c r="D68" i="161"/>
  <c r="F68" i="146"/>
  <c r="G68" i="148"/>
  <c r="H68" i="146"/>
  <c r="H68" i="148"/>
  <c r="H68" i="157"/>
  <c r="H68" i="166"/>
  <c r="B68" i="144"/>
  <c r="B68" i="146"/>
  <c r="B68" i="157"/>
  <c r="B68" i="165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/>
  <c r="C43" i="142" s="1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20" i="143" s="1"/>
  <c r="D17" i="143"/>
  <c r="D18" i="143"/>
  <c r="K4" i="143"/>
  <c r="D23" i="143"/>
  <c r="B64" i="143"/>
  <c r="D64" i="143"/>
  <c r="G64" i="143"/>
  <c r="H64" i="143"/>
  <c r="I64" i="143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D26" i="144" s="1"/>
  <c r="I32" i="144" s="1"/>
  <c r="K4" i="144"/>
  <c r="D23" i="144"/>
  <c r="B64" i="144"/>
  <c r="D64" i="144"/>
  <c r="G64" i="144"/>
  <c r="H64" i="144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D20" i="145" s="1"/>
  <c r="K4" i="145"/>
  <c r="D23" i="145"/>
  <c r="B64" i="145"/>
  <c r="D64" i="145"/>
  <c r="G64" i="145"/>
  <c r="H64" i="145"/>
  <c r="I64" i="145"/>
  <c r="L64" i="145"/>
  <c r="M43" i="145"/>
  <c r="D22" i="145"/>
  <c r="D24" i="145"/>
  <c r="M24" i="145" s="1"/>
  <c r="M41" i="145"/>
  <c r="M40" i="145"/>
  <c r="M38" i="145"/>
  <c r="D37" i="145"/>
  <c r="M36" i="145"/>
  <c r="D36" i="145"/>
  <c r="M35" i="145"/>
  <c r="D35" i="145"/>
  <c r="M34" i="145"/>
  <c r="D34" i="145"/>
  <c r="M23" i="145"/>
  <c r="B6" i="146"/>
  <c r="L7" i="146"/>
  <c r="M7" i="146"/>
  <c r="K6" i="146"/>
  <c r="A15" i="146"/>
  <c r="A26" i="146"/>
  <c r="L50" i="146"/>
  <c r="D15" i="146"/>
  <c r="D17" i="146"/>
  <c r="D20" i="146" s="1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24" i="146" s="1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17" i="147"/>
  <c r="D18" i="147"/>
  <c r="D20" i="147"/>
  <c r="K4" i="147"/>
  <c r="D23" i="147"/>
  <c r="B64" i="147"/>
  <c r="D64" i="147"/>
  <c r="L64" i="147" s="1"/>
  <c r="G64" i="147"/>
  <c r="H64" i="147"/>
  <c r="I64" i="147"/>
  <c r="M43" i="147"/>
  <c r="D22" i="147"/>
  <c r="D24" i="147"/>
  <c r="M41" i="147"/>
  <c r="M40" i="147"/>
  <c r="M38" i="147"/>
  <c r="D37" i="147"/>
  <c r="M36" i="147"/>
  <c r="D36" i="147"/>
  <c r="M35" i="147"/>
  <c r="D35" i="147"/>
  <c r="M34" i="147"/>
  <c r="D34" i="147"/>
  <c r="M23" i="147"/>
  <c r="M24" i="147"/>
  <c r="B6" i="148"/>
  <c r="L7" i="148"/>
  <c r="M7" i="148"/>
  <c r="K6" i="148"/>
  <c r="A15" i="148"/>
  <c r="A26" i="148"/>
  <c r="L50" i="148"/>
  <c r="D15" i="148"/>
  <c r="D17" i="148"/>
  <c r="D20" i="148" s="1"/>
  <c r="D18" i="148"/>
  <c r="K4" i="148"/>
  <c r="D23" i="148"/>
  <c r="B64" i="148"/>
  <c r="D64" i="148"/>
  <c r="G64" i="148"/>
  <c r="L64" i="148" s="1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D64" i="149"/>
  <c r="L64" i="149" s="1"/>
  <c r="G64" i="149"/>
  <c r="H64" i="149"/>
  <c r="I64" i="149"/>
  <c r="M43" i="149"/>
  <c r="D22" i="149"/>
  <c r="D24" i="149"/>
  <c r="M41" i="149"/>
  <c r="M40" i="149"/>
  <c r="M38" i="149"/>
  <c r="D37" i="149"/>
  <c r="M36" i="149"/>
  <c r="D36" i="149"/>
  <c r="M35" i="149"/>
  <c r="D35" i="149"/>
  <c r="M34" i="149"/>
  <c r="D34" i="149"/>
  <c r="M23" i="149"/>
  <c r="M24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G64" i="151"/>
  <c r="H64" i="151"/>
  <c r="I64" i="151"/>
  <c r="M43" i="151"/>
  <c r="D22" i="151"/>
  <c r="D24" i="151"/>
  <c r="M24" i="151" s="1"/>
  <c r="M23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20" i="157" s="1"/>
  <c r="D18" i="157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20" i="159" s="1"/>
  <c r="D17" i="159"/>
  <c r="D18" i="159"/>
  <c r="K4" i="159"/>
  <c r="D23" i="159"/>
  <c r="B64" i="159"/>
  <c r="D64" i="159"/>
  <c r="G64" i="159"/>
  <c r="H64" i="159"/>
  <c r="I64" i="159"/>
  <c r="M43" i="159"/>
  <c r="D22" i="159"/>
  <c r="D24" i="159"/>
  <c r="M24" i="159" s="1"/>
  <c r="M23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3" i="160"/>
  <c r="M24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D64" i="161"/>
  <c r="L64" i="161" s="1"/>
  <c r="G64" i="161"/>
  <c r="H64" i="161"/>
  <c r="I64" i="161"/>
  <c r="M43" i="161"/>
  <c r="D22" i="161"/>
  <c r="D24" i="161"/>
  <c r="M41" i="161"/>
  <c r="M40" i="161"/>
  <c r="M38" i="161"/>
  <c r="D37" i="161"/>
  <c r="M36" i="161"/>
  <c r="D36" i="161"/>
  <c r="M35" i="161"/>
  <c r="D35" i="161"/>
  <c r="M34" i="161"/>
  <c r="D34" i="161"/>
  <c r="M23" i="161"/>
  <c r="M24" i="16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18" i="166"/>
  <c r="D20" i="166" s="1"/>
  <c r="K4" i="166"/>
  <c r="D23" i="166"/>
  <c r="B64" i="166"/>
  <c r="D64" i="166"/>
  <c r="G64" i="166"/>
  <c r="H64" i="166"/>
  <c r="I64" i="166"/>
  <c r="L64" i="166"/>
  <c r="M43" i="166"/>
  <c r="D22" i="166"/>
  <c r="D24" i="166"/>
  <c r="M24" i="166" s="1"/>
  <c r="M41" i="166"/>
  <c r="M40" i="166"/>
  <c r="M38" i="166"/>
  <c r="D37" i="166"/>
  <c r="M36" i="166"/>
  <c r="D36" i="166"/>
  <c r="M35" i="166"/>
  <c r="D35" i="166"/>
  <c r="M34" i="166"/>
  <c r="D34" i="166"/>
  <c r="M23" i="166"/>
  <c r="B6" i="164"/>
  <c r="L7" i="164"/>
  <c r="M7" i="164"/>
  <c r="K6" i="164"/>
  <c r="A15" i="164"/>
  <c r="A26" i="164"/>
  <c r="L50" i="164"/>
  <c r="D15" i="164"/>
  <c r="D17" i="164"/>
  <c r="D20" i="164" s="1"/>
  <c r="D18" i="164"/>
  <c r="K4" i="164"/>
  <c r="D23" i="164"/>
  <c r="B64" i="164"/>
  <c r="D64" i="164"/>
  <c r="G64" i="164"/>
  <c r="L64" i="164" s="1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/>
  <c r="B6" i="163"/>
  <c r="L7" i="163"/>
  <c r="M7" i="163"/>
  <c r="K6" i="163"/>
  <c r="A15" i="163"/>
  <c r="A26" i="163"/>
  <c r="L50" i="163"/>
  <c r="D15" i="163"/>
  <c r="D20" i="163" s="1"/>
  <c r="D17" i="163"/>
  <c r="D18" i="163"/>
  <c r="K4" i="163"/>
  <c r="D23" i="163"/>
  <c r="B64" i="163"/>
  <c r="L64" i="163" s="1"/>
  <c r="D64" i="163"/>
  <c r="G64" i="163"/>
  <c r="H64" i="163"/>
  <c r="I64" i="163"/>
  <c r="M43" i="163"/>
  <c r="D22" i="163"/>
  <c r="D24" i="163"/>
  <c r="M24" i="163" s="1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18" i="152"/>
  <c r="K4" i="152"/>
  <c r="D23" i="152"/>
  <c r="B64" i="152"/>
  <c r="L64" i="152" s="1"/>
  <c r="D64" i="152"/>
  <c r="G64" i="152"/>
  <c r="H64" i="152"/>
  <c r="I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C43" i="144"/>
  <c r="D20" i="152"/>
  <c r="C43" i="152" s="1"/>
  <c r="L64" i="158"/>
  <c r="D20" i="162"/>
  <c r="L64" i="151"/>
  <c r="M24" i="150"/>
  <c r="C43" i="147"/>
  <c r="D26" i="147"/>
  <c r="I32" i="147"/>
  <c r="L64" i="165"/>
  <c r="M24" i="158"/>
  <c r="L64" i="159"/>
  <c r="L64" i="143"/>
  <c r="F68" i="166"/>
  <c r="B68" i="166"/>
  <c r="F68" i="151"/>
  <c r="D68" i="151"/>
  <c r="H68" i="158"/>
  <c r="L64" i="144"/>
  <c r="F68" i="148"/>
  <c r="B68" i="161"/>
  <c r="H68" i="143"/>
  <c r="D68" i="166"/>
  <c r="C68" i="147"/>
  <c r="G68" i="166"/>
  <c r="G68" i="146"/>
  <c r="D68" i="158"/>
  <c r="C68" i="145"/>
  <c r="C68" i="143"/>
  <c r="F68" i="161"/>
  <c r="G68" i="145"/>
  <c r="G68" i="158"/>
  <c r="D68" i="143"/>
  <c r="B68" i="158"/>
  <c r="G68" i="147"/>
  <c r="C68" i="161"/>
  <c r="H68" i="145"/>
  <c r="F68" i="145"/>
  <c r="D68" i="159"/>
  <c r="C68" i="165"/>
  <c r="F68" i="143"/>
  <c r="B68" i="159"/>
  <c r="H68" i="159"/>
  <c r="H68" i="165"/>
  <c r="G68" i="150"/>
  <c r="G68" i="165"/>
  <c r="F68" i="158"/>
  <c r="D68" i="150"/>
  <c r="D68" i="147"/>
  <c r="B68" i="150"/>
  <c r="C68" i="159"/>
  <c r="F68" i="150"/>
  <c r="F68" i="165"/>
  <c r="F68" i="159"/>
  <c r="H68" i="147"/>
  <c r="F68" i="147"/>
  <c r="I25" i="109" l="1"/>
  <c r="I26" i="109"/>
  <c r="B20" i="109"/>
  <c r="B26" i="109" s="1"/>
  <c r="D22" i="109"/>
  <c r="D23" i="109"/>
  <c r="I22" i="109"/>
  <c r="I18" i="109"/>
  <c r="I20" i="109"/>
  <c r="I16" i="109"/>
  <c r="G64" i="109"/>
  <c r="C20" i="109"/>
  <c r="C26" i="109" s="1"/>
  <c r="M23" i="109"/>
  <c r="M24" i="109" s="1"/>
  <c r="I24" i="109"/>
  <c r="I21" i="109"/>
  <c r="I17" i="109"/>
  <c r="H31" i="109"/>
  <c r="G31" i="109"/>
  <c r="D18" i="109"/>
  <c r="D20" i="109" s="1"/>
  <c r="M36" i="109"/>
  <c r="I64" i="109"/>
  <c r="H64" i="109"/>
  <c r="D64" i="109"/>
  <c r="J10" i="155"/>
  <c r="B64" i="109"/>
  <c r="M43" i="109"/>
  <c r="D36" i="109"/>
  <c r="D34" i="109"/>
  <c r="M40" i="109"/>
  <c r="L50" i="109"/>
  <c r="D35" i="109"/>
  <c r="M35" i="109"/>
  <c r="M41" i="109"/>
  <c r="D37" i="109"/>
  <c r="M34" i="109"/>
  <c r="M38" i="109"/>
  <c r="F68" i="163"/>
  <c r="G68" i="160"/>
  <c r="B68" i="163"/>
  <c r="H68" i="160"/>
  <c r="D68" i="163"/>
  <c r="H68" i="163"/>
  <c r="G68" i="163"/>
  <c r="B68" i="160"/>
  <c r="G68" i="164"/>
  <c r="F68" i="144"/>
  <c r="G68" i="143"/>
  <c r="H68" i="144"/>
  <c r="H68" i="164"/>
  <c r="F68" i="164"/>
  <c r="H68" i="162"/>
  <c r="G68" i="161"/>
  <c r="B68" i="145"/>
  <c r="C68" i="164"/>
  <c r="B68" i="148"/>
  <c r="H68" i="150"/>
  <c r="G68" i="144"/>
  <c r="D68" i="160"/>
  <c r="B68" i="164"/>
  <c r="D68" i="144"/>
  <c r="H32" i="163"/>
  <c r="M10" i="163"/>
  <c r="H32" i="166"/>
  <c r="M10" i="166"/>
  <c r="H32" i="158"/>
  <c r="M10" i="158"/>
  <c r="M10" i="162"/>
  <c r="H32" i="162"/>
  <c r="H32" i="159"/>
  <c r="M10" i="159"/>
  <c r="H32" i="151"/>
  <c r="M10" i="151"/>
  <c r="H32" i="149"/>
  <c r="M10" i="149"/>
  <c r="M10" i="147"/>
  <c r="H32" i="147"/>
  <c r="H32" i="145"/>
  <c r="M10" i="145"/>
  <c r="H32" i="143"/>
  <c r="M10" i="143"/>
  <c r="D26" i="162"/>
  <c r="I32" i="162" s="1"/>
  <c r="C43" i="162"/>
  <c r="C43" i="151"/>
  <c r="D26" i="151"/>
  <c r="I32" i="151" s="1"/>
  <c r="C43" i="159"/>
  <c r="D26" i="159"/>
  <c r="I32" i="159" s="1"/>
  <c r="C43" i="166"/>
  <c r="D26" i="166"/>
  <c r="I32" i="166" s="1"/>
  <c r="C43" i="145"/>
  <c r="D26" i="145"/>
  <c r="I32" i="145" s="1"/>
  <c r="C43" i="164"/>
  <c r="D26" i="164"/>
  <c r="I32" i="164" s="1"/>
  <c r="C43" i="157"/>
  <c r="D26" i="157"/>
  <c r="I32" i="157" s="1"/>
  <c r="D26" i="148"/>
  <c r="I32" i="148" s="1"/>
  <c r="C43" i="148"/>
  <c r="C43" i="146"/>
  <c r="D26" i="146"/>
  <c r="I32" i="146" s="1"/>
  <c r="C43" i="163"/>
  <c r="D26" i="163"/>
  <c r="I32" i="163" s="1"/>
  <c r="C43" i="161"/>
  <c r="D26" i="161"/>
  <c r="I32" i="161" s="1"/>
  <c r="D26" i="149"/>
  <c r="I32" i="149" s="1"/>
  <c r="C43" i="149"/>
  <c r="C43" i="143"/>
  <c r="D26" i="143"/>
  <c r="I32" i="143" s="1"/>
  <c r="H32" i="152"/>
  <c r="M10" i="152"/>
  <c r="H32" i="164"/>
  <c r="M10" i="164"/>
  <c r="M10" i="165"/>
  <c r="H32" i="165"/>
  <c r="M10" i="161"/>
  <c r="H32" i="161"/>
  <c r="H32" i="160"/>
  <c r="M10" i="160"/>
  <c r="H32" i="157"/>
  <c r="M10" i="157"/>
  <c r="H32" i="150"/>
  <c r="M10" i="150"/>
  <c r="M10" i="148"/>
  <c r="H32" i="148"/>
  <c r="H32" i="146"/>
  <c r="M10" i="146"/>
  <c r="H32" i="144"/>
  <c r="M10" i="144"/>
  <c r="H32" i="142"/>
  <c r="M10" i="142"/>
  <c r="F68" i="157"/>
  <c r="H68" i="151"/>
  <c r="G68" i="157"/>
  <c r="F68" i="152"/>
  <c r="C68" i="160"/>
  <c r="B68" i="151"/>
  <c r="I15" i="109"/>
  <c r="F68" i="142"/>
  <c r="G68" i="162"/>
  <c r="D26" i="152"/>
  <c r="I32" i="152" s="1"/>
  <c r="D26" i="165"/>
  <c r="I32" i="165" s="1"/>
  <c r="D26" i="160"/>
  <c r="I32" i="160" s="1"/>
  <c r="G68" i="151"/>
  <c r="F68" i="149"/>
  <c r="D68" i="142"/>
  <c r="H68" i="152"/>
  <c r="D26" i="150"/>
  <c r="I32" i="150" s="1"/>
  <c r="D26" i="158"/>
  <c r="I32" i="158" s="1"/>
  <c r="C68" i="162"/>
  <c r="G68" i="149"/>
  <c r="D26" i="142"/>
  <c r="I32" i="142" s="1"/>
  <c r="B68" i="162"/>
  <c r="B68" i="142"/>
  <c r="B68" i="109" s="1"/>
  <c r="B68" i="149"/>
  <c r="B68" i="152"/>
  <c r="D68" i="162"/>
  <c r="G68" i="142"/>
  <c r="G68" i="109" s="1"/>
  <c r="H68" i="142"/>
  <c r="G68" i="152"/>
  <c r="D68" i="157"/>
  <c r="H68" i="149"/>
  <c r="D68" i="149"/>
  <c r="C68" i="152"/>
  <c r="H32" i="109" l="1"/>
  <c r="G32" i="109"/>
  <c r="I31" i="109"/>
  <c r="L64" i="109"/>
  <c r="D26" i="109"/>
  <c r="C43" i="109"/>
  <c r="D68" i="109"/>
  <c r="F68" i="109"/>
  <c r="H68" i="109"/>
  <c r="C68" i="109"/>
  <c r="I68" i="109" s="1"/>
  <c r="M10" i="109"/>
  <c r="I32" i="10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<sst xmlns="http://schemas.openxmlformats.org/spreadsheetml/2006/main" count="5801" uniqueCount="1259">
  <si>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</si>
  <si>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</si>
  <si>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</si>
  <si>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</si>
  <si>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</si>
  <si>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</si>
  <si>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</si>
  <si>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</si>
  <si>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</si>
  <si>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</si>
  <si>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</si>
  <si>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</si>
  <si>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</si>
  <si>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</si>
  <si>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</si>
  <si>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</si>
  <si>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</si>
  <si>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</si>
  <si>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</si>
  <si>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</si>
  <si>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</si>
  <si>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</si>
  <si>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</si>
  <si>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</si>
  <si>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</si>
  <si>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</si>
  <si>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</si>
  <si>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</si>
  <si>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</si>
  <si>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</si>
  <si>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</si>
  <si>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</si>
  <si>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</si>
  <si>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</si>
  <si>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</si>
  <si>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</si>
  <si>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</si>
  <si>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</si>
  <si>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</si>
  <si>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</si>
  <si>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</si>
  <si>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</si>
  <si>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</si>
  <si>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</si>
  <si>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</si>
  <si>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</si>
  <si>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</si>
  <si>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</si>
  <si>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</si>
  <si>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</si>
  <si>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</si>
  <si>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</si>
  <si>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</si>
  <si>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</si>
  <si>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</si>
  <si>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</si>
  <si>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</si>
  <si>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</si>
  <si>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</si>
  <si>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</si>
  <si>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</si>
  <si>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</si>
  <si>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</si>
  <si>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</si>
  <si>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</si>
  <si>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</si>
  <si>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</si>
  <si>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</si>
  <si>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</si>
  <si>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</si>
  <si>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</si>
  <si>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</si>
  <si>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</si>
  <si>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</si>
  <si>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</si>
  <si>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</si>
  <si>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</si>
  <si>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</si>
  <si>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</si>
  <si>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</si>
  <si>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</si>
  <si>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</si>
  <si>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</si>
  <si>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</si>
  <si>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</si>
  <si>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</si>
  <si>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</si>
  <si>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</si>
  <si>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</si>
  <si>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</si>
  <si>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</si>
  <si>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</si>
  <si>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</si>
  <si>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</si>
  <si>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</si>
  <si>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</si>
  <si>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</si>
  <si>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</si>
  <si>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</si>
  <si>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</si>
  <si>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</si>
  <si>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</si>
  <si>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</si>
  <si>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</si>
  <si>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</si>
  <si>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</si>
  <si>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</si>
  <si>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</si>
  <si>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</si>
  <si>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</si>
  <si>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</si>
  <si>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</si>
  <si>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</si>
  <si>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</si>
  <si>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</si>
  <si>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</si>
  <si>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</si>
  <si>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</si>
  <si>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</si>
  <si>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</si>
  <si>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</si>
  <si>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</si>
  <si>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</si>
  <si>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</si>
  <si>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</si>
  <si>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</si>
  <si>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</si>
  <si>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</si>
  <si>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</si>
  <si>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</si>
  <si>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</si>
  <si>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</si>
  <si>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</si>
  <si>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</si>
  <si>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</si>
  <si>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</si>
  <si>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</si>
  <si>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</si>
  <si>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</si>
  <si>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</si>
  <si>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</si>
  <si>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</si>
  <si>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</si>
  <si>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</si>
  <si>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</si>
  <si>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</si>
  <si>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</si>
  <si>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</si>
  <si>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</si>
  <si>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</si>
  <si>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</si>
  <si>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</si>
  <si>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</si>
  <si>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</si>
  <si>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</si>
  <si>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</si>
  <si>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</si>
  <si>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</si>
  <si>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</si>
  <si>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</si>
  <si>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</si>
  <si>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</si>
  <si>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</si>
  <si>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</si>
  <si>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</si>
  <si>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</si>
  <si>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</si>
  <si>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</si>
  <si>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</si>
  <si>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</si>
  <si>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</si>
  <si>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</si>
  <si>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</si>
  <si>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</si>
  <si>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</si>
  <si>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</si>
  <si>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</si>
  <si>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</si>
  <si>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</si>
  <si>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</si>
  <si>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</si>
  <si>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</si>
  <si>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</si>
  <si>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</si>
  <si>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</si>
  <si>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</si>
  <si>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</si>
  <si>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</si>
  <si>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</si>
  <si>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</si>
  <si>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</si>
  <si>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</si>
  <si>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</si>
  <si>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</si>
  <si>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</si>
  <si>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</si>
  <si>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</si>
  <si>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</si>
  <si>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</si>
  <si>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</si>
  <si>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</si>
  <si>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</si>
  <si>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</si>
  <si>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</si>
  <si>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</si>
  <si>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</si>
  <si>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</si>
  <si>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</si>
  <si>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</si>
  <si>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</si>
  <si>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</si>
  <si>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</si>
  <si>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</si>
  <si>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</si>
  <si>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</si>
  <si>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</si>
  <si>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</si>
  <si>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</si>
  <si>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</si>
  <si>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</si>
  <si>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</si>
  <si>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</si>
  <si>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</si>
  <si>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</si>
  <si>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</si>
  <si>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</si>
  <si>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</si>
  <si>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</si>
  <si>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</si>
  <si>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</si>
  <si>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</si>
  <si>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</si>
  <si>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</si>
  <si>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</si>
  <si>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</si>
  <si>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</si>
  <si>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</si>
  <si>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</si>
  <si>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</si>
  <si>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</si>
  <si>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</si>
  <si>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</si>
  <si>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</si>
  <si>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</si>
  <si>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</si>
  <si>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</si>
  <si>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</si>
  <si>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</si>
  <si>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</si>
  <si>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</si>
  <si>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</si>
  <si>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</si>
  <si>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</si>
  <si>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</si>
  <si>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</si>
  <si>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</si>
  <si>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</si>
  <si>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</si>
  <si>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</si>
  <si>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</si>
  <si>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</si>
  <si>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</si>
  <si>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</si>
  <si>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</si>
  <si>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</si>
  <si>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</si>
  <si>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</si>
  <si>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</si>
  <si>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</si>
  <si>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</si>
  <si>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</si>
  <si>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</si>
  <si>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</si>
  <si>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</si>
  <si>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</si>
  <si>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</si>
  <si>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</si>
  <si>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</si>
  <si>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</si>
  <si>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</si>
  <si>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</si>
  <si>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</si>
  <si>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</si>
  <si>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</si>
  <si>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</si>
  <si>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</si>
  <si>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</si>
  <si>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</si>
  <si>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</si>
  <si>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</si>
  <si>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</si>
  <si>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</si>
  <si>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</si>
  <si>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</si>
  <si>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</si>
  <si>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</si>
  <si>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</si>
  <si>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</si>
  <si>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</si>
  <si>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</si>
  <si>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</si>
  <si>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</si>
  <si>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</si>
  <si>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</si>
  <si>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</si>
  <si>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</si>
  <si>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</si>
  <si>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</si>
  <si>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</si>
  <si>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</si>
  <si>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</si>
  <si>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</si>
  <si>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</si>
  <si>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</si>
  <si>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</si>
  <si>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</si>
  <si>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</si>
  <si>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</si>
  <si>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</si>
  <si>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</si>
  <si>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</si>
  <si>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</si>
  <si>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</si>
  <si>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</si>
  <si>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</si>
  <si>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</si>
  <si>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</si>
  <si>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</si>
  <si>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</si>
  <si>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</si>
  <si>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</si>
  <si>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</si>
  <si>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</si>
  <si>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</si>
  <si>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</si>
  <si>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</si>
  <si>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</si>
  <si>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</si>
  <si>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</si>
  <si>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</si>
  <si>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</si>
  <si>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</si>
  <si>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</si>
  <si>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</si>
  <si>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</si>
  <si>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</si>
  <si>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</si>
  <si>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</si>
  <si>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</si>
  <si>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</si>
  <si>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</si>
  <si>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</si>
  <si>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</si>
  <si>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</si>
  <si>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</si>
  <si>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</si>
  <si>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</si>
  <si>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</si>
  <si>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</si>
  <si>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</si>
  <si>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</si>
  <si>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</si>
  <si>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</si>
  <si>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</si>
  <si>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</si>
  <si>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</si>
  <si>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</si>
  <si>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</si>
  <si>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</si>
  <si>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</si>
  <si>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</si>
  <si>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</si>
  <si>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</si>
  <si>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</si>
  <si>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</si>
  <si>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</si>
  <si>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</si>
  <si>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</si>
  <si>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</si>
  <si>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</si>
  <si>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</si>
  <si>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</si>
  <si>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</si>
  <si>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</si>
  <si>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</si>
  <si>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</si>
  <si>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</si>
  <si>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</si>
  <si>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</si>
  <si>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</si>
  <si>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</si>
  <si>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</si>
  <si>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</si>
  <si>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</si>
  <si>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</si>
  <si>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</si>
  <si>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</si>
  <si>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</si>
  <si>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</si>
  <si>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</si>
  <si>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</si>
  <si>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</si>
  <si>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</si>
  <si>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</si>
  <si>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</si>
  <si>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</si>
  <si>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</si>
  <si>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</si>
  <si>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</si>
  <si>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</si>
  <si>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</si>
  <si>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</si>
  <si>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</si>
  <si>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</si>
  <si>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</si>
  <si>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</si>
  <si>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</si>
  <si>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</si>
  <si>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</si>
  <si>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</si>
  <si>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</si>
  <si>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</si>
  <si>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</si>
  <si>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</si>
  <si>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</si>
  <si>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</si>
  <si>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</si>
  <si>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</si>
  <si>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</si>
  <si>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</si>
  <si>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</si>
  <si>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</si>
  <si>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</si>
  <si>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</si>
  <si>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</si>
  <si>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</si>
  <si>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</si>
  <si>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</si>
  <si>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</si>
  <si>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</si>
  <si>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</si>
  <si>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</si>
  <si>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</si>
  <si>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</si>
  <si>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</si>
  <si>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</si>
  <si>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</si>
  <si>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</si>
  <si>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</si>
  <si>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</si>
  <si>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</si>
  <si>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</si>
  <si>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</si>
  <si>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</si>
  <si>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</si>
  <si>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</si>
  <si>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</si>
  <si>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</si>
  <si>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</si>
  <si>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</si>
  <si>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</si>
  <si>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</si>
  <si>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</si>
  <si>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</si>
  <si>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</si>
  <si>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</si>
  <si>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</si>
  <si>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</si>
  <si>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</si>
  <si>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</si>
  <si>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</si>
  <si>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</si>
  <si>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</si>
  <si>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</si>
  <si>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</si>
  <si>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</si>
  <si>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</si>
  <si>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</si>
  <si>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</si>
  <si>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</si>
  <si>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</si>
  <si>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</si>
  <si>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</si>
  <si>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</si>
  <si>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</si>
  <si>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</si>
  <si>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</si>
  <si>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</si>
  <si>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</si>
  <si>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</si>
  <si>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</si>
  <si>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</si>
  <si>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</si>
  <si>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</si>
  <si>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</si>
  <si>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</si>
  <si>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</si>
  <si>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</si>
  <si>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</si>
  <si>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</si>
  <si>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</si>
  <si>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</si>
  <si>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</si>
  <si>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</si>
  <si>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</si>
  <si>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</si>
  <si>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</si>
  <si>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</si>
  <si>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</si>
  <si>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</si>
  <si>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</si>
  <si>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</si>
  <si>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</si>
  <si>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</si>
  <si>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</si>
  <si>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</si>
  <si>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</si>
  <si>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</si>
  <si>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</si>
  <si>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</si>
  <si>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</si>
  <si>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</si>
  <si>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</si>
  <si>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</si>
  <si>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</si>
  <si>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</si>
  <si>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</si>
  <si>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</si>
  <si>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</si>
  <si>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</si>
  <si>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</si>
  <si>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</si>
  <si>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</si>
  <si>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</si>
  <si>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</si>
  <si>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</si>
  <si>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</si>
  <si>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</si>
  <si>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</si>
  <si>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</si>
  <si>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</si>
  <si>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</si>
  <si>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</si>
  <si>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</si>
  <si>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</si>
  <si>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</si>
  <si>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</si>
  <si>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</si>
  <si>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</si>
  <si>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</si>
  <si>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</si>
  <si>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</si>
  <si>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</si>
  <si>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</si>
  <si>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</si>
  <si>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</si>
  <si>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</si>
  <si>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</si>
  <si>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</si>
  <si>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</si>
  <si>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</si>
  <si>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</si>
  <si>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</si>
  <si>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</si>
  <si>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</si>
  <si>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</si>
  <si>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</si>
  <si>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</si>
  <si>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</si>
  <si>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</si>
  <si>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</si>
  <si>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</si>
  <si>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</si>
  <si>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</si>
  <si>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</si>
  <si>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</si>
  <si>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</si>
  <si>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</si>
  <si>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</si>
  <si>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</si>
  <si>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</si>
  <si>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</si>
  <si>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</si>
  <si>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</si>
  <si>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</si>
  <si>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</si>
  <si>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</si>
  <si>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</si>
  <si>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</si>
  <si>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</si>
  <si>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</si>
  <si>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</si>
  <si>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</si>
  <si>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</si>
  <si>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</si>
  <si>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</si>
  <si>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</si>
  <si>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</si>
  <si>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</si>
  <si>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</si>
  <si>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</si>
  <si>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</si>
  <si>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</si>
  <si>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</si>
  <si>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</si>
  <si>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</si>
  <si>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</si>
  <si>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</si>
  <si>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</si>
  <si>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</si>
  <si>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</si>
  <si>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</si>
  <si>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</si>
  <si>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</si>
  <si>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</si>
  <si>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</si>
  <si>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</si>
  <si>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</si>
  <si>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</si>
  <si>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</si>
  <si>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</si>
  <si>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</si>
  <si>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</si>
  <si>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</si>
  <si>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</si>
  <si>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</si>
  <si>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</si>
  <si>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</si>
  <si>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</si>
  <si>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</si>
  <si>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</si>
  <si>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</si>
  <si>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</si>
  <si>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</si>
  <si>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</si>
  <si>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</si>
  <si>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</si>
  <si>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</si>
  <si>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</si>
  <si>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</si>
  <si>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</si>
  <si>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</si>
  <si>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</si>
  <si>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</si>
  <si>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</si>
  <si>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</si>
  <si>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</si>
  <si>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</si>
  <si>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</si>
  <si>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</si>
  <si>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</si>
  <si>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</si>
  <si>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</si>
  <si>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</si>
  <si>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</si>
  <si>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</si>
  <si>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</si>
  <si>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</si>
  <si>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</si>
  <si>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</si>
  <si>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</si>
  <si>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</si>
  <si>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</si>
  <si>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</si>
  <si>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</si>
  <si>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</si>
  <si>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</si>
  <si>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</si>
  <si>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</si>
  <si>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</si>
  <si>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</si>
  <si>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</si>
  <si>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</si>
  <si>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</si>
  <si>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</si>
  <si>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</si>
  <si>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</si>
  <si>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</si>
  <si>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</si>
  <si>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</si>
  <si>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</si>
  <si>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</si>
  <si>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</si>
  <si>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</si>
  <si>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</si>
  <si>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</si>
  <si>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</si>
  <si>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</si>
  <si>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</si>
  <si>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</si>
  <si>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</si>
  <si>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</si>
  <si>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</si>
  <si>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</si>
  <si>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</si>
  <si>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</si>
  <si>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</si>
  <si>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</si>
  <si>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</si>
  <si>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</si>
  <si>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</si>
  <si>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</si>
  <si>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</si>
  <si>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</si>
  <si>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</si>
  <si>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</si>
  <si>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</si>
  <si>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</si>
  <si>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</si>
  <si>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</si>
  <si>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</si>
  <si>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</si>
  <si>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</si>
  <si>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</si>
  <si>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</si>
  <si>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</si>
  <si>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</si>
  <si>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</si>
  <si>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</si>
  <si>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</si>
  <si>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</si>
  <si>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</si>
  <si>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</si>
  <si>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</si>
  <si>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</si>
  <si>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</si>
  <si>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</si>
  <si>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</si>
  <si>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</si>
  <si>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</si>
  <si>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</si>
  <si>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</si>
  <si>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</si>
  <si>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</si>
  <si>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</si>
  <si>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</si>
  <si>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</si>
  <si>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</si>
  <si>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</si>
  <si>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</si>
  <si>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</si>
  <si>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</si>
  <si>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</si>
  <si>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</si>
  <si>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</si>
  <si>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</si>
  <si>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</si>
  <si>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</si>
  <si>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</si>
  <si>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</si>
  <si>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</si>
  <si>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</si>
  <si>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</si>
  <si>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</si>
  <si>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</si>
  <si>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</si>
  <si>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</si>
  <si>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</si>
  <si>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</si>
  <si>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</si>
  <si>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</si>
  <si>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</si>
  <si>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</si>
  <si>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</si>
  <si>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</si>
  <si>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</si>
  <si>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</si>
  <si>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</si>
  <si>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</si>
  <si>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</si>
  <si>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</si>
  <si>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</si>
  <si>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</si>
  <si>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</si>
  <si>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</si>
  <si>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</si>
  <si>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</si>
  <si>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</si>
  <si>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</si>
  <si>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</si>
  <si>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</si>
  <si>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</si>
  <si>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</si>
  <si>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</si>
  <si>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</si>
  <si>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</si>
  <si>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</si>
  <si>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</si>
  <si>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</si>
  <si>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</si>
  <si>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</si>
  <si>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</si>
  <si>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</si>
  <si>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</si>
  <si>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</si>
  <si>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</si>
  <si>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</si>
  <si>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</si>
  <si>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</si>
  <si>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</si>
  <si>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</si>
  <si>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</si>
  <si>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</si>
  <si>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</si>
  <si>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</si>
  <si>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</si>
  <si>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</si>
  <si>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</si>
  <si>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</si>
  <si>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</si>
  <si>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</si>
  <si>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</si>
  <si>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</si>
  <si>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</si>
  <si>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</si>
  <si>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</si>
  <si>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</si>
  <si>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</si>
  <si>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</si>
  <si>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</si>
  <si>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</si>
  <si>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</si>
  <si>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</si>
  <si>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</si>
  <si>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</si>
  <si>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</si>
  <si>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</si>
  <si>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</si>
  <si>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</si>
  <si>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</si>
  <si>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</si>
  <si>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</si>
  <si>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</si>
  <si>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</si>
  <si>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</si>
  <si>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</si>
  <si>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</si>
  <si>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</si>
  <si>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</si>
  <si>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</si>
  <si>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</si>
  <si>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</si>
  <si>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</si>
  <si>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</si>
  <si>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</si>
  <si>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</si>
  <si>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</si>
  <si>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</si>
  <si>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</si>
  <si>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</si>
  <si>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</si>
  <si>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</si>
  <si>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</si>
  <si>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</si>
  <si>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</si>
  <si>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</si>
  <si>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</si>
  <si>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</si>
  <si>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</si>
  <si>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</si>
  <si>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</si>
  <si>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</si>
  <si>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</si>
  <si>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</si>
  <si>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</si>
  <si>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</si>
  <si>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</si>
  <si>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</si>
  <si>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</si>
  <si>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</si>
  <si>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</si>
  <si>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</si>
  <si>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</si>
  <si>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</si>
  <si>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</si>
  <si>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</si>
  <si>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</si>
  <si>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</si>
  <si>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</si>
  <si>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</si>
  <si>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</si>
  <si>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</si>
  <si>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</si>
  <si>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</si>
  <si>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</si>
  <si>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</si>
  <si>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</si>
  <si>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</si>
  <si>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</si>
  <si>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</si>
  <si>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</si>
  <si>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</si>
  <si>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</si>
  <si>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</si>
  <si>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</si>
  <si>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</si>
  <si>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</si>
  <si>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</si>
  <si>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</si>
  <si>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</si>
  <si>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</si>
  <si>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</si>
  <si>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</si>
  <si>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</si>
  <si>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</si>
  <si>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</si>
  <si>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</si>
  <si>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</si>
  <si>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</si>
  <si>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</si>
  <si>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</si>
  <si>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</si>
  <si>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</si>
  <si>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</si>
  <si>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</si>
  <si>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</si>
  <si>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</si>
  <si>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</si>
  <si>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</si>
  <si>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</si>
  <si>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</si>
  <si>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</si>
  <si>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</si>
  <si>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</si>
  <si>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</si>
  <si>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</si>
  <si>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</si>
  <si>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</si>
  <si>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</si>
  <si>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</si>
  <si>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</si>
  <si>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</si>
  <si>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</si>
  <si>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</si>
  <si>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</si>
  <si>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</si>
  <si>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</si>
  <si>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</si>
  <si>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</si>
  <si>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</si>
  <si>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</si>
  <si>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</si>
  <si>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</si>
  <si>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</si>
  <si>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</si>
  <si>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</si>
  <si>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</si>
  <si>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</si>
  <si>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</si>
  <si>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</si>
  <si>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</si>
  <si>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</si>
  <si>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</si>
  <si>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</si>
  <si>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</si>
  <si>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</si>
  <si>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</si>
  <si>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</si>
  <si>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</si>
  <si>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</si>
  <si>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</si>
  <si>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</si>
  <si>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</si>
  <si>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</si>
  <si>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</si>
  <si>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</si>
  <si>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</si>
  <si>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</si>
  <si>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</si>
  <si>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</si>
  <si>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</si>
  <si>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</si>
  <si>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</si>
  <si>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</si>
  <si>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</si>
  <si>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</si>
  <si>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</si>
  <si>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</si>
  <si>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</si>
  <si>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</si>
  <si>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</si>
  <si>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</si>
  <si>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</si>
  <si>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</si>
  <si>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</si>
  <si>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</si>
  <si>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</si>
  <si>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</si>
  <si>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</si>
  <si>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</si>
  <si>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</si>
  <si>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</si>
  <si>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</si>
  <si>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</si>
  <si>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</si>
  <si>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</si>
  <si>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</si>
  <si>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</si>
  <si>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</si>
  <si>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</si>
  <si>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</si>
  <si>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</si>
  <si>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</si>
  <si>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</si>
  <si>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</si>
  <si>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</si>
  <si>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</si>
  <si>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</si>
  <si>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</si>
  <si>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</si>
  <si>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</si>
  <si>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</si>
  <si>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</si>
  <si>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</si>
  <si>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</si>
  <si>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</si>
  <si>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</si>
  <si>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</si>
  <si>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</si>
  <si>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</si>
  <si>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</si>
  <si>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</si>
  <si>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</si>
  <si>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</si>
  <si>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</si>
  <si>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</si>
  <si>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</si>
  <si>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</si>
  <si>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</si>
  <si>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</si>
  <si>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</si>
  <si>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</si>
  <si>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</si>
  <si>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</si>
  <si>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</si>
  <si>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</si>
  <si>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</si>
  <si>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</si>
  <si>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</si>
  <si>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</si>
  <si>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</si>
  <si>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</si>
  <si>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</si>
  <si>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</si>
  <si>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</si>
  <si>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</si>
  <si>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</si>
  <si>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</si>
  <si>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</si>
  <si>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</si>
  <si>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</si>
  <si>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</si>
  <si>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</si>
  <si>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</si>
  <si>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</si>
  <si>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</si>
  <si>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</si>
  <si>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</si>
  <si>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</si>
  <si>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</si>
  <si>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</si>
  <si>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</si>
  <si>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</si>
  <si>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</si>
  <si>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</si>
  <si>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</si>
  <si>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</si>
  <si>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</si>
  <si>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</si>
  <si>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</si>
  <si>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</si>
  <si>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</si>
  <si>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</si>
  <si>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</si>
  <si>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</si>
  <si>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</si>
  <si>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</si>
  <si>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</si>
  <si>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</si>
  <si>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</si>
  <si>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</si>
  <si>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</si>
  <si>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</si>
  <si>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</si>
  <si>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</si>
  <si>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</si>
  <si>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</si>
  <si>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</si>
  <si>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</si>
  <si>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</si>
  <si>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</si>
  <si>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</si>
  <si>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</si>
  <si>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</si>
  <si>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</si>
  <si>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</si>
  <si>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</si>
  <si>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</si>
  <si>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</si>
  <si>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</si>
  <si>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</si>
  <si>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</si>
  <si>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</si>
  <si>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</si>
  <si>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</si>
  <si>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</si>
  <si>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</si>
  <si>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</si>
  <si>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</si>
  <si>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</si>
  <si>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</si>
  <si>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</si>
  <si>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</si>
  <si>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</si>
  <si>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</si>
  <si>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</si>
  <si>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</si>
  <si>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</si>
  <si>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</si>
  <si>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</si>
  <si>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</si>
  <si>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</si>
  <si>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</si>
  <si>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</si>
  <si>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</si>
  <si>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</si>
  <si>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</si>
  <si>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</si>
  <si>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</si>
  <si>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</si>
  <si>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</si>
  <si>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</si>
  <si>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</si>
  <si>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</si>
  <si>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</si>
  <si>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</si>
  <si>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</si>
  <si>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</si>
  <si>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</si>
  <si>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</si>
  <si>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</si>
  <si>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</si>
  <si>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</si>
  <si>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</si>
  <si>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</si>
  <si>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</si>
  <si>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</si>
  <si>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</si>
  <si>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</si>
  <si>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</si>
  <si>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</si>
  <si>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</si>
  <si>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</si>
  <si>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>Amt</t>
  </si>
  <si>
    <t/>
  </si>
  <si>
    <t>Mecklenburgische Seenplatte</t>
  </si>
  <si>
    <t>Neustrelitz Land</t>
  </si>
  <si>
    <t>2022</t>
  </si>
  <si>
    <t>31.12.2022</t>
  </si>
  <si>
    <t>01.01.2023</t>
  </si>
  <si>
    <t>13.071.156.000</t>
  </si>
  <si>
    <t>Katja</t>
  </si>
  <si>
    <t xml:space="preserve">  </t>
  </si>
  <si>
    <t>Jahresbericht der Jugendfeuerwehr</t>
  </si>
  <si>
    <t>13.071.156.011</t>
  </si>
  <si>
    <t xml:space="preserve">Jugendfeuerwehr </t>
  </si>
  <si>
    <t>Blankensee</t>
  </si>
  <si>
    <t xml:space="preserve">Kreis </t>
  </si>
  <si>
    <t>29.12.2022</t>
  </si>
  <si>
    <t xml:space="preserve">in der Jugendfeuerwehr gibt es </t>
  </si>
  <si>
    <t>01.08.1991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</si>
  <si>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</si>
  <si>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</si>
  <si>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</si>
  <si>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</si>
  <si>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</si>
  <si>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</si>
  <si>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</si>
  <si>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</si>
  <si>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</si>
  <si>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</si>
  <si>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</si>
  <si>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</si>
  <si>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</si>
  <si>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</si>
  <si>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</si>
  <si>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Reinhold</t>
  </si>
  <si>
    <t>Cornell</t>
  </si>
  <si>
    <t>16.07.1978</t>
  </si>
  <si>
    <t>30.10.2016</t>
  </si>
  <si>
    <t>17237</t>
  </si>
  <si>
    <t>Watzkendorfer Straße 10a</t>
  </si>
  <si>
    <t>Formularstand: 18.03.2012</t>
  </si>
  <si>
    <t>13.071.000.000</t>
  </si>
  <si>
    <t>Carpin-Thurow</t>
  </si>
  <si>
    <t>21.12.2022</t>
  </si>
  <si>
    <t>31.05.1998</t>
  </si>
  <si>
    <t>Liersch</t>
  </si>
  <si>
    <t>Caroline</t>
  </si>
  <si>
    <t>08.08.1996</t>
  </si>
  <si>
    <t>17.09.2019</t>
  </si>
  <si>
    <t>Carpin</t>
  </si>
  <si>
    <t>Thurow 26</t>
  </si>
  <si>
    <t>13.071.156.058</t>
  </si>
  <si>
    <t>Grünow</t>
  </si>
  <si>
    <t>30.12.2022</t>
  </si>
  <si>
    <t>01.03.2016</t>
  </si>
  <si>
    <t>Ahlgrimm</t>
  </si>
  <si>
    <t>Andre</t>
  </si>
  <si>
    <t>03.03.1979</t>
  </si>
  <si>
    <t>05.02.2005</t>
  </si>
  <si>
    <t>Vogelheidi 1</t>
  </si>
  <si>
    <t>13.071.156.066</t>
  </si>
  <si>
    <t>Hohenzieritz</t>
  </si>
  <si>
    <t>03.10.1996</t>
  </si>
  <si>
    <t>Wetzel</t>
  </si>
  <si>
    <t>Marie</t>
  </si>
  <si>
    <t>04.07.2002</t>
  </si>
  <si>
    <t>01.01.2022</t>
  </si>
  <si>
    <t xml:space="preserve">Dorfstraße  </t>
  </si>
  <si>
    <t>13.071.156.075</t>
  </si>
  <si>
    <t>Klein Vielen</t>
  </si>
  <si>
    <t>01.01.1997</t>
  </si>
  <si>
    <t>Kuhn</t>
  </si>
  <si>
    <t>Norbert</t>
  </si>
  <si>
    <t>29.11.1969</t>
  </si>
  <si>
    <t>01.01.2013</t>
  </si>
  <si>
    <t>Dorfstraße 23</t>
  </si>
  <si>
    <t>13.071.156.080</t>
  </si>
  <si>
    <t>Kratzeburg</t>
  </si>
  <si>
    <t>25.04.1992</t>
  </si>
  <si>
    <t>Granzin 19</t>
  </si>
  <si>
    <t>13.071.156.100</t>
  </si>
  <si>
    <t>Quadenschönfeld</t>
  </si>
  <si>
    <t>Möllenbeck</t>
  </si>
  <si>
    <t>07.10.2017</t>
  </si>
  <si>
    <t>Kröger</t>
  </si>
  <si>
    <t>Stefanie</t>
  </si>
  <si>
    <t>14.11.1983</t>
  </si>
  <si>
    <t>Quadenschönfeld  17</t>
  </si>
  <si>
    <t>13.071.156.147</t>
  </si>
  <si>
    <t>Userin</t>
  </si>
  <si>
    <t>02.01.1997</t>
  </si>
  <si>
    <t>Pankow</t>
  </si>
  <si>
    <t>Ralph</t>
  </si>
  <si>
    <t>22.01.1988</t>
  </si>
  <si>
    <t>01.04.2016</t>
  </si>
  <si>
    <t>Groß Quassower Weg 1</t>
  </si>
  <si>
    <t>13.071.156.162</t>
  </si>
  <si>
    <t>Wokuhl</t>
  </si>
  <si>
    <t>Wokuhl-Dabelow</t>
  </si>
  <si>
    <t>23.08.2008</t>
  </si>
  <si>
    <t>Schade</t>
  </si>
  <si>
    <t>Sabrina</t>
  </si>
  <si>
    <t>28.11.1977</t>
  </si>
  <si>
    <t>27.07.2017</t>
  </si>
  <si>
    <t>Gnewitzer Straße  10</t>
  </si>
  <si>
    <t>02.01.2023</t>
  </si>
  <si>
    <t>11.06.1976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</si>
</sst>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2304526748971193E-2"/>
          <c:y val="0.14925373134328357"/>
          <c:w val="0.86831275720164613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8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11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5-4AFF-88FC-C7488BA0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7196608"/>
        <c:axId val="1"/>
        <c:axId val="0"/>
      </c:bar3DChart>
      <c:catAx>
        <c:axId val="172719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2719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6417910447761194"/>
          <c:w val="0.88938053097345138"/>
          <c:h val="0.6268656716417910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E-4DF9-AE37-E852F643D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7193408"/>
        <c:axId val="1"/>
        <c:axId val="0"/>
      </c:bar3DChart>
      <c:catAx>
        <c:axId val="172719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4.4247787610619468E-2"/>
              <c:y val="0.19402985074626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2719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6124401913875603E-2"/>
          <c:y val="0.16417910447761194"/>
          <c:w val="0.86124401913875603"/>
          <c:h val="0.6417910447761193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A-42F6-9042-A073E57BE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7193008"/>
        <c:axId val="1"/>
        <c:axId val="0"/>
      </c:bar3DChart>
      <c:catAx>
        <c:axId val="172719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27193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1228725</xdr:colOff>
          <xdr:row>12</xdr:row>
          <xdr:rowOff>95250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95250</xdr:rowOff>
        </xdr:from>
        <xdr:to>
          <xdr:col>8</xdr:col>
          <xdr:colOff>1228725</xdr:colOff>
          <xdr:row>2</xdr:row>
          <xdr:rowOff>133350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161925</xdr:rowOff>
        </xdr:from>
        <xdr:to>
          <xdr:col>8</xdr:col>
          <xdr:colOff>1228725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533400</xdr:colOff>
          <xdr:row>1</xdr:row>
          <xdr:rowOff>104775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114300</xdr:rowOff>
        </xdr:from>
        <xdr:to>
          <xdr:col>8</xdr:col>
          <xdr:colOff>523875</xdr:colOff>
          <xdr:row>1</xdr:row>
          <xdr:rowOff>104775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85166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72212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619125</xdr:colOff>
          <xdr:row>1</xdr:row>
          <xdr:rowOff>104775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59258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57150</xdr:rowOff>
    </xdr:from>
    <xdr:to>
      <xdr:col>8</xdr:col>
      <xdr:colOff>419100</xdr:colOff>
      <xdr:row>0</xdr:row>
      <xdr:rowOff>266700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00000000-0008-0000-0400-000018A40100}"/>
            </a:ext>
          </a:extLst>
        </xdr:cNvPr>
        <xdr:cNvSpPr txBox="1">
          <a:spLocks noChangeArrowheads="1"/>
        </xdr:cNvSpPr>
      </xdr:nvSpPr>
      <xdr:spPr bwMode="auto">
        <a:xfrm>
          <a:off x="3533775" y="57150"/>
          <a:ext cx="1971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619125</xdr:colOff>
          <xdr:row>12</xdr:row>
          <xdr:rowOff>95250</xdr:rowOff>
        </xdr:from>
        <xdr:to>
          <xdr:col>10</xdr:col>
          <xdr:colOff>161925</xdr:colOff>
          <xdr:row>14</xdr:row>
          <xdr:rowOff>104775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0</xdr:row>
          <xdr:rowOff>47625</xdr:rowOff>
        </xdr:from>
        <xdr:to>
          <xdr:col>8</xdr:col>
          <xdr:colOff>542925</xdr:colOff>
          <xdr:row>1</xdr:row>
          <xdr:rowOff>38100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57150</xdr:rowOff>
        </xdr:from>
        <xdr:to>
          <xdr:col>8</xdr:col>
          <xdr:colOff>581025</xdr:colOff>
          <xdr:row>1</xdr:row>
          <xdr:rowOff>47625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66675</xdr:rowOff>
        </xdr:from>
        <xdr:to>
          <xdr:col>9</xdr:col>
          <xdr:colOff>38100</xdr:colOff>
          <xdr:row>1</xdr:row>
          <xdr:rowOff>57150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51" t="s">
        <v>122</v>
      </c>
      <c r="B1" s="252"/>
      <c r="C1" s="252"/>
      <c r="D1" s="252"/>
      <c r="E1" s="252"/>
      <c r="F1" s="252"/>
      <c r="G1" s="252"/>
      <c r="H1" s="252"/>
      <c r="I1" s="252"/>
    </row>
    <row r="2" spans="1:9" ht="5.25" customHeight="1" x14ac:dyDescent="0.2">
      <c r="A2" s="127" t="s">
        <v>1152</v>
      </c>
    </row>
    <row r="3" spans="1:9" x14ac:dyDescent="0.2">
      <c r="A3" s="253" t="s">
        <v>136</v>
      </c>
      <c r="B3" s="253"/>
      <c r="C3" s="253"/>
      <c r="D3" s="253"/>
      <c r="E3" s="253"/>
      <c r="F3" s="253"/>
      <c r="G3" s="253"/>
      <c r="H3" s="253"/>
      <c r="I3" s="253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61" t="s">
        <v>1156</v>
      </c>
      <c r="D5" s="262"/>
      <c r="E5" s="263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66" t="s">
        <v>1160</v>
      </c>
      <c r="D7" s="267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57" t="s">
        <v>111</v>
      </c>
      <c r="D9" s="258"/>
      <c r="E9" s="259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57" t="s">
        <v>1154</v>
      </c>
      <c r="D11" s="258"/>
      <c r="E11" s="259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60"/>
    </row>
    <row r="13" spans="1:9" ht="13.5" customHeight="1" thickBot="1" x14ac:dyDescent="0.25">
      <c r="A13" s="128" t="s">
        <v>128</v>
      </c>
      <c r="C13" s="257" t="s">
        <v>1155</v>
      </c>
      <c r="D13" s="264"/>
      <c r="E13" s="265"/>
      <c r="F13" s="138"/>
      <c r="G13" s="141"/>
      <c r="H13" s="167"/>
      <c r="I13" s="260"/>
    </row>
    <row r="14" spans="1:9" ht="8.25" customHeight="1" thickBot="1" x14ac:dyDescent="0.25"/>
    <row r="15" spans="1:9" ht="13.5" thickBot="1" x14ac:dyDescent="0.25">
      <c r="A15" s="128" t="s">
        <v>140</v>
      </c>
      <c r="C15" s="247" t="s">
        <v>120</v>
      </c>
      <c r="D15" s="248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9</v>
      </c>
      <c r="E18" s="147">
        <v>9</v>
      </c>
      <c r="F18" s="138"/>
    </row>
    <row r="19" spans="1:9" ht="13.5" thickBot="1" x14ac:dyDescent="0.25">
      <c r="C19" s="143"/>
      <c r="G19" s="131" t="s">
        <v>144</v>
      </c>
      <c r="H19" s="255" t="s">
        <v>1154</v>
      </c>
      <c r="I19" s="256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75" t="s">
        <v>1154</v>
      </c>
      <c r="I21" s="27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54" t="s">
        <v>244</v>
      </c>
      <c r="C23" s="254"/>
      <c r="D23" s="131" t="s">
        <v>57</v>
      </c>
      <c r="E23" s="274" t="s">
        <v>1161</v>
      </c>
      <c r="F23" s="274"/>
      <c r="G23" s="274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50" t="s">
        <v>1154</v>
      </c>
      <c r="C24" s="250"/>
      <c r="D24" s="131" t="s">
        <v>60</v>
      </c>
      <c r="E24" s="249" t="s">
        <v>1154</v>
      </c>
      <c r="F24" s="249"/>
      <c r="G24" s="249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74" t="s">
        <v>1154</v>
      </c>
      <c r="D25" s="274"/>
      <c r="E25" s="249" t="s">
        <v>1162</v>
      </c>
      <c r="F25" s="249"/>
      <c r="G25" s="249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71" t="s">
        <v>163</v>
      </c>
      <c r="B28" s="272"/>
      <c r="C28" s="272"/>
      <c r="D28" s="272"/>
      <c r="E28" s="272"/>
      <c r="F28" s="272"/>
      <c r="G28" s="272"/>
      <c r="H28" s="272"/>
      <c r="I28" s="273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77" t="s">
        <v>161</v>
      </c>
      <c r="B30" s="278"/>
      <c r="C30" s="278"/>
      <c r="D30" s="278"/>
      <c r="E30" s="278"/>
      <c r="F30" s="278"/>
      <c r="G30" s="278"/>
      <c r="H30" s="278"/>
      <c r="I30" s="27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68" t="s">
        <v>162</v>
      </c>
      <c r="B32" s="269"/>
      <c r="C32" s="269"/>
      <c r="D32" s="269"/>
      <c r="E32" s="269"/>
      <c r="F32" s="269"/>
      <c r="G32" s="269"/>
      <c r="H32" s="269"/>
      <c r="I32" s="270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cHa8B4h+zbJgvhN4qBDaxXKOy0RSJF1HgQ6a8UfJpUuz3GlJzJctGt4JG6Y70i8kExsMpGp53IgFQKzQE5RQHQ==" saltValue="QmNwknya6Iv4Cwr3T3qzJA==" spinCount="100000" sheet="1" objects="1" scenarios="1" selectLockedCells="1" selectUnlockedCells="1"/>
  <mergeCells count="20">
    <mergeCell ref="A32:I32"/>
    <mergeCell ref="A28:I28"/>
    <mergeCell ref="C25:D25"/>
    <mergeCell ref="E25:G25"/>
    <mergeCell ref="H21:I21"/>
    <mergeCell ref="E23:G23"/>
    <mergeCell ref="A30:I30"/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1228725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95250</xdr:rowOff>
                  </from>
                  <to>
                    <xdr:col>8</xdr:col>
                    <xdr:colOff>1228725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161925</xdr:rowOff>
                  </from>
                  <to>
                    <xdr:col>8</xdr:col>
                    <xdr:colOff>1228725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7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1232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1233</v>
      </c>
      <c r="C4" s="100"/>
      <c r="D4" s="100"/>
      <c r="E4" s="21"/>
      <c r="G4" s="101"/>
      <c r="H4" s="214" t="s">
        <v>69</v>
      </c>
      <c r="I4" s="21"/>
      <c r="J4" s="21"/>
      <c r="K4" s="100" t="s">
        <v>1234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1205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1235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9</v>
      </c>
      <c r="C15" s="110">
        <v>11</v>
      </c>
      <c r="D15" s="194">
        <v>20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2</v>
      </c>
      <c r="C17" s="110">
        <v>1</v>
      </c>
      <c r="D17" s="194">
        <v>3</v>
      </c>
      <c r="E17" s="21"/>
      <c r="F17" s="110">
        <v>7</v>
      </c>
      <c r="G17" s="75">
        <v>3</v>
      </c>
      <c r="H17" s="75">
        <v>4</v>
      </c>
      <c r="I17" s="75">
        <v>7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5</v>
      </c>
      <c r="I19" s="75">
        <v>5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11</v>
      </c>
      <c r="C20" s="194">
        <v>12</v>
      </c>
      <c r="D20" s="194">
        <v>23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1</v>
      </c>
      <c r="H22" s="75">
        <v>1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1</v>
      </c>
      <c r="I23" s="75">
        <v>2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1174</v>
      </c>
      <c r="B26" s="194">
        <v>10</v>
      </c>
      <c r="C26" s="194">
        <v>12</v>
      </c>
      <c r="D26" s="194">
        <v>22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1</v>
      </c>
      <c r="H28" s="2">
        <v>0</v>
      </c>
      <c r="I28" s="2">
        <v>1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10</v>
      </c>
      <c r="H31" s="72">
        <v>12</v>
      </c>
      <c r="I31" s="72">
        <v>22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17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24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10</v>
      </c>
      <c r="C53" s="105" t="s">
        <v>37</v>
      </c>
      <c r="D53" s="46"/>
      <c r="E53" s="46"/>
      <c r="G53" s="121"/>
      <c r="H53" s="193">
        <v>32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5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15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15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30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1236</v>
      </c>
      <c r="C76" s="170"/>
      <c r="D76" s="170"/>
      <c r="E76" s="46"/>
      <c r="F76" s="25" t="s">
        <v>57</v>
      </c>
      <c r="G76" s="171" t="s">
        <v>1237</v>
      </c>
      <c r="H76" s="171"/>
      <c r="I76" s="171"/>
      <c r="J76" s="46"/>
      <c r="K76" s="25" t="s">
        <v>58</v>
      </c>
      <c r="L76" s="170" t="s">
        <v>1238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149</v>
      </c>
      <c r="H77" s="173"/>
      <c r="I77" s="173"/>
      <c r="J77" s="46"/>
      <c r="K77" s="125" t="s">
        <v>61</v>
      </c>
      <c r="L77" s="204" t="s">
        <v>1235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1234</v>
      </c>
      <c r="D78" s="174"/>
      <c r="E78" s="49"/>
      <c r="F78" s="173"/>
      <c r="G78" s="173" t="s">
        <v>1239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uYEfWKa1A3dXGch9dWvS1qDWIdj7gB5x8WxGzdYbBpR6RjDBoz2UU80jAWg7OKl7ks7dcSU3vJ92723ZPWtcpw==" saltValue="sXxX4FwIittmLy+Q17GSQg==" spinCount="100000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8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1240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1241</v>
      </c>
      <c r="C4" s="100"/>
      <c r="D4" s="100"/>
      <c r="E4" s="21"/>
      <c r="G4" s="101"/>
      <c r="H4" s="214" t="s">
        <v>69</v>
      </c>
      <c r="I4" s="21"/>
      <c r="J4" s="21"/>
      <c r="K4" s="100" t="s">
        <v>1241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1158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1242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11</v>
      </c>
      <c r="C15" s="110">
        <v>8</v>
      </c>
      <c r="D15" s="194">
        <v>19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2</v>
      </c>
      <c r="H16" s="75">
        <v>2</v>
      </c>
      <c r="I16" s="75">
        <v>4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5</v>
      </c>
      <c r="C17" s="110">
        <v>3</v>
      </c>
      <c r="D17" s="194">
        <v>8</v>
      </c>
      <c r="E17" s="21"/>
      <c r="F17" s="110">
        <v>7</v>
      </c>
      <c r="G17" s="75">
        <v>2</v>
      </c>
      <c r="H17" s="75">
        <v>1</v>
      </c>
      <c r="I17" s="75">
        <v>3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3</v>
      </c>
      <c r="H18" s="75">
        <v>1</v>
      </c>
      <c r="I18" s="75">
        <v>4</v>
      </c>
      <c r="J18" s="46"/>
      <c r="K18" s="206"/>
      <c r="L18" s="207" t="s">
        <v>19</v>
      </c>
      <c r="M18" s="75">
        <v>4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1</v>
      </c>
      <c r="I19" s="75">
        <v>2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16</v>
      </c>
      <c r="C20" s="194">
        <v>11</v>
      </c>
      <c r="D20" s="194">
        <v>27</v>
      </c>
      <c r="E20" s="21"/>
      <c r="F20" s="110">
        <v>10</v>
      </c>
      <c r="G20" s="75">
        <v>1</v>
      </c>
      <c r="H20" s="75">
        <v>2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1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5</v>
      </c>
    </row>
    <row r="24" spans="1:13" ht="10.9" customHeight="1" x14ac:dyDescent="0.2">
      <c r="A24" s="90" t="s">
        <v>18</v>
      </c>
      <c r="B24" s="110">
        <v>2</v>
      </c>
      <c r="C24" s="110">
        <v>3</v>
      </c>
      <c r="D24" s="194">
        <v>5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14</v>
      </c>
      <c r="C26" s="194">
        <v>8</v>
      </c>
      <c r="D26" s="194">
        <v>22</v>
      </c>
      <c r="E26" s="21"/>
      <c r="F26" s="15">
        <v>16</v>
      </c>
      <c r="G26" s="2">
        <v>2</v>
      </c>
      <c r="H26" s="2">
        <v>0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8</v>
      </c>
      <c r="I31" s="72">
        <v>22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37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</v>
      </c>
      <c r="C53" s="105" t="s">
        <v>37</v>
      </c>
      <c r="D53" s="46"/>
      <c r="E53" s="46"/>
      <c r="G53" s="121"/>
      <c r="H53" s="193">
        <v>6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6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20</v>
      </c>
      <c r="D64" s="194">
        <v>6</v>
      </c>
      <c r="E64" s="52"/>
      <c r="G64" s="194">
        <v>0</v>
      </c>
      <c r="H64" s="194">
        <v>0</v>
      </c>
      <c r="I64" s="194">
        <v>0</v>
      </c>
      <c r="J64" s="46"/>
      <c r="L64" s="194">
        <v>26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6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7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22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1243</v>
      </c>
      <c r="C76" s="170"/>
      <c r="D76" s="170"/>
      <c r="E76" s="46"/>
      <c r="F76" s="25" t="s">
        <v>57</v>
      </c>
      <c r="G76" s="171" t="s">
        <v>1244</v>
      </c>
      <c r="H76" s="171"/>
      <c r="I76" s="171"/>
      <c r="J76" s="46"/>
      <c r="K76" s="25" t="s">
        <v>58</v>
      </c>
      <c r="L76" s="170" t="s">
        <v>1245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1246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1241</v>
      </c>
      <c r="D78" s="174"/>
      <c r="E78" s="49"/>
      <c r="F78" s="173"/>
      <c r="G78" s="173" t="s">
        <v>1247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tDlBtfquAGBccU4af17TrLdWZux+CVrbdDyC6t8l32IQi8pO1Zy72XorNcFtWNXITgKCj3dSBxeKWy7VHUBPBg==" saltValue="nZmH1yJ8XMYlzlMWB8XQaw==" spinCount="100000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9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1248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1249</v>
      </c>
      <c r="C4" s="100"/>
      <c r="D4" s="100"/>
      <c r="E4" s="21"/>
      <c r="G4" s="101"/>
      <c r="H4" s="214" t="s">
        <v>69</v>
      </c>
      <c r="I4" s="21"/>
      <c r="J4" s="21"/>
      <c r="K4" s="100" t="s">
        <v>1250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1158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1251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4</v>
      </c>
      <c r="C15" s="110">
        <v>6</v>
      </c>
      <c r="D15" s="194">
        <v>10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3</v>
      </c>
      <c r="H16" s="75">
        <v>0</v>
      </c>
      <c r="I16" s="75">
        <v>3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4</v>
      </c>
      <c r="C17" s="110">
        <v>0</v>
      </c>
      <c r="D17" s="194">
        <v>4</v>
      </c>
      <c r="E17" s="21"/>
      <c r="F17" s="110">
        <v>7</v>
      </c>
      <c r="G17" s="75">
        <v>1</v>
      </c>
      <c r="H17" s="75">
        <v>1</v>
      </c>
      <c r="I17" s="75">
        <v>2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8</v>
      </c>
      <c r="C20" s="194">
        <v>6</v>
      </c>
      <c r="D20" s="194">
        <v>14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2</v>
      </c>
      <c r="I23" s="75">
        <v>2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2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1174</v>
      </c>
      <c r="B26" s="194">
        <v>8</v>
      </c>
      <c r="C26" s="194">
        <v>6</v>
      </c>
      <c r="D26" s="194">
        <v>14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8</v>
      </c>
      <c r="H31" s="72">
        <v>6</v>
      </c>
      <c r="I31" s="72">
        <v>14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10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3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16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1252</v>
      </c>
      <c r="C76" s="170"/>
      <c r="D76" s="170"/>
      <c r="E76" s="46"/>
      <c r="F76" s="25" t="s">
        <v>57</v>
      </c>
      <c r="G76" s="171" t="s">
        <v>1253</v>
      </c>
      <c r="H76" s="171"/>
      <c r="I76" s="171"/>
      <c r="J76" s="46"/>
      <c r="K76" s="25" t="s">
        <v>58</v>
      </c>
      <c r="L76" s="170" t="s">
        <v>1254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1255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1250</v>
      </c>
      <c r="D78" s="174"/>
      <c r="E78" s="49"/>
      <c r="F78" s="173"/>
      <c r="G78" s="173" t="s">
        <v>1256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3lMJS2RaS8GX2JZExVEotB5DllQmJuxMxQDM/u9p+E+G2k3Op9cF4gMGDWNFEN5jb4UR10MN09ftHfcHdaw+nw==" saltValue="HSCLeQ13hwoRfMneKSGKew==" spinCount="100000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533400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114300</xdr:rowOff>
                  </from>
                  <to>
                    <xdr:col>8</xdr:col>
                    <xdr:colOff>523875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104775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13.071.156.000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Neustrelitz Land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9</v>
      </c>
      <c r="C10" s="72">
        <f>liesmich!$E$18</f>
        <v>9</v>
      </c>
      <c r="D10" s="73" t="s">
        <v>1089</v>
      </c>
      <c r="E10" s="46"/>
      <c r="K10" s="74" t="s">
        <v>1149</v>
      </c>
      <c r="L10" s="75">
        <f>SUM('Blankensee:x30'!L10)</f>
        <v>9</v>
      </c>
      <c r="M10" s="75">
        <f>SUM('Blankensee:x30'!M10)</f>
        <v>9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SUM('Blankensee:x30'!L11)</f>
        <v>0</v>
      </c>
      <c r="M11" s="75">
        <f>SUM('Blankensee:x30'!M11)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SUM('Blankensee:x30'!B15)</f>
        <v>70</v>
      </c>
      <c r="C15" s="72">
        <f>SUM('Blankensee:x30'!C15)</f>
        <v>54</v>
      </c>
      <c r="D15" s="194">
        <f>SUM(B15:C15)</f>
        <v>124</v>
      </c>
      <c r="E15" s="21"/>
      <c r="F15" s="89" t="s">
        <v>1131</v>
      </c>
      <c r="G15" s="75">
        <f>SUM('Blankensee:x30'!G15)</f>
        <v>0</v>
      </c>
      <c r="H15" s="75">
        <f>SUM('Blankensee:x30'!H15)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SUM('Blankensee:x30'!M15)</f>
        <v>1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SUM('Blankensee:x30'!G16)</f>
        <v>6</v>
      </c>
      <c r="H16" s="75">
        <f>SUM('Blankensee:x30'!H16)</f>
        <v>2</v>
      </c>
      <c r="I16" s="75">
        <f t="shared" ref="I16:I29" si="0">SUM(G16:H16)</f>
        <v>8</v>
      </c>
      <c r="J16" s="46"/>
      <c r="K16" s="227"/>
      <c r="L16" s="238" t="s">
        <v>75</v>
      </c>
      <c r="M16" s="241">
        <f>SUM('Blankensee:x30'!M16)</f>
        <v>0</v>
      </c>
    </row>
    <row r="17" spans="1:13" ht="10.5" customHeight="1" x14ac:dyDescent="0.2">
      <c r="A17" s="90" t="s">
        <v>78</v>
      </c>
      <c r="B17" s="72">
        <f>SUM('Blankensee:x30'!B17)</f>
        <v>22</v>
      </c>
      <c r="C17" s="72">
        <f>SUM('Blankensee:x30'!C17)</f>
        <v>6</v>
      </c>
      <c r="D17" s="194">
        <f>SUM(B17:C17)</f>
        <v>28</v>
      </c>
      <c r="E17" s="21"/>
      <c r="F17" s="110">
        <v>7</v>
      </c>
      <c r="G17" s="75">
        <f>SUM('Blankensee:x30'!G17)</f>
        <v>9</v>
      </c>
      <c r="H17" s="75">
        <f>SUM('Blankensee:x30'!H17)</f>
        <v>6</v>
      </c>
      <c r="I17" s="75">
        <f t="shared" si="0"/>
        <v>15</v>
      </c>
      <c r="J17" s="46"/>
      <c r="K17" s="227"/>
      <c r="L17" s="238" t="s">
        <v>17</v>
      </c>
      <c r="M17" s="241">
        <f>SUM('Blankensee:x30'!M17)</f>
        <v>0</v>
      </c>
    </row>
    <row r="18" spans="1:13" ht="10.5" customHeight="1" x14ac:dyDescent="0.2">
      <c r="A18" s="121" t="s">
        <v>79</v>
      </c>
      <c r="B18" s="72">
        <f>SUM('Blankensee:x30'!B18)</f>
        <v>0</v>
      </c>
      <c r="C18" s="72">
        <f>SUM('Blankensee:x30'!C18)</f>
        <v>0</v>
      </c>
      <c r="D18" s="194">
        <f>SUM(B18:C18)</f>
        <v>0</v>
      </c>
      <c r="E18" s="21"/>
      <c r="F18" s="110">
        <v>8</v>
      </c>
      <c r="G18" s="75">
        <f>SUM('Blankensee:x30'!G18)</f>
        <v>6</v>
      </c>
      <c r="H18" s="75">
        <f>SUM('Blankensee:x30'!H18)</f>
        <v>4</v>
      </c>
      <c r="I18" s="75">
        <f t="shared" si="0"/>
        <v>10</v>
      </c>
      <c r="J18" s="46"/>
      <c r="K18" s="227"/>
      <c r="L18" s="238" t="s">
        <v>19</v>
      </c>
      <c r="M18" s="241">
        <f>SUM('Blankensee:x30'!M18)</f>
        <v>5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SUM('Blankensee:x30'!G19)</f>
        <v>5</v>
      </c>
      <c r="H19" s="75">
        <f>SUM('Blankensee:x30'!H19)</f>
        <v>7</v>
      </c>
      <c r="I19" s="75">
        <f t="shared" si="0"/>
        <v>12</v>
      </c>
      <c r="J19" s="46"/>
      <c r="K19" s="227"/>
      <c r="L19" s="238" t="s">
        <v>20</v>
      </c>
      <c r="M19" s="241">
        <f>SUM('Blankensee:x30'!M19)</f>
        <v>3</v>
      </c>
    </row>
    <row r="20" spans="1:13" ht="10.5" customHeight="1" x14ac:dyDescent="0.2">
      <c r="A20" s="90" t="s">
        <v>13</v>
      </c>
      <c r="B20" s="72">
        <f>SUM(B15+B17+B18)</f>
        <v>92</v>
      </c>
      <c r="C20" s="72">
        <f>SUM(C15+C17+C18)</f>
        <v>60</v>
      </c>
      <c r="D20" s="194">
        <f>SUM(D15:D18)</f>
        <v>152</v>
      </c>
      <c r="E20" s="21"/>
      <c r="F20" s="110">
        <v>10</v>
      </c>
      <c r="G20" s="75">
        <f>SUM('Blankensee:x30'!G20)</f>
        <v>7</v>
      </c>
      <c r="H20" s="75">
        <f>SUM('Blankensee:x30'!H20)</f>
        <v>4</v>
      </c>
      <c r="I20" s="75">
        <f t="shared" si="0"/>
        <v>11</v>
      </c>
      <c r="J20" s="46"/>
      <c r="K20" s="227"/>
      <c r="L20" s="238" t="s">
        <v>22</v>
      </c>
      <c r="M20" s="241">
        <f>SUM('Blankensee:x30'!M20)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SUM('Blankensee:x30'!G21)</f>
        <v>10</v>
      </c>
      <c r="H21" s="75">
        <f>SUM('Blankensee:x30'!H21)</f>
        <v>3</v>
      </c>
      <c r="I21" s="75">
        <f t="shared" si="0"/>
        <v>13</v>
      </c>
      <c r="J21" s="46"/>
      <c r="K21" s="227"/>
      <c r="L21" s="239" t="s">
        <v>80</v>
      </c>
      <c r="M21" s="241">
        <f>SUM('Blankensee:x30'!M21)</f>
        <v>0</v>
      </c>
    </row>
    <row r="22" spans="1:13" ht="10.5" customHeight="1" x14ac:dyDescent="0.2">
      <c r="A22" s="90" t="s">
        <v>16</v>
      </c>
      <c r="B22" s="72">
        <f>SUM('Blankensee:x30'!B22)</f>
        <v>1</v>
      </c>
      <c r="C22" s="72">
        <f>SUM('Blankensee:x30'!C22)</f>
        <v>4</v>
      </c>
      <c r="D22" s="194">
        <f>SUM(B22:C22)</f>
        <v>5</v>
      </c>
      <c r="E22" s="21"/>
      <c r="F22" s="110">
        <v>12</v>
      </c>
      <c r="G22" s="75">
        <f>SUM('Blankensee:x30'!G22)</f>
        <v>11</v>
      </c>
      <c r="H22" s="75">
        <f>SUM('Blankensee:x30'!H22)</f>
        <v>5</v>
      </c>
      <c r="I22" s="75">
        <f t="shared" si="0"/>
        <v>16</v>
      </c>
      <c r="J22" s="46"/>
      <c r="K22" s="227"/>
      <c r="L22" s="238" t="s">
        <v>23</v>
      </c>
      <c r="M22" s="241">
        <f>SUM('Blankensee:x30'!M22)</f>
        <v>0</v>
      </c>
    </row>
    <row r="23" spans="1:13" ht="10.5" customHeight="1" x14ac:dyDescent="0.2">
      <c r="A23" s="120" t="s">
        <v>1135</v>
      </c>
      <c r="B23" s="72">
        <f>SUM('Blankensee:x30'!B23)</f>
        <v>0</v>
      </c>
      <c r="C23" s="72">
        <f>SUM('Blankensee:x30'!C23)</f>
        <v>0</v>
      </c>
      <c r="D23" s="194">
        <f>SUM(B23:C23)</f>
        <v>0</v>
      </c>
      <c r="E23" s="21"/>
      <c r="F23" s="110">
        <v>13</v>
      </c>
      <c r="G23" s="75">
        <f>SUM('Blankensee:x30'!G23)</f>
        <v>6</v>
      </c>
      <c r="H23" s="75">
        <f>SUM('Blankensee:x30'!H23)</f>
        <v>5</v>
      </c>
      <c r="I23" s="75">
        <f t="shared" si="0"/>
        <v>11</v>
      </c>
      <c r="J23" s="46"/>
      <c r="K23" s="227"/>
      <c r="L23" s="240" t="s">
        <v>24</v>
      </c>
      <c r="M23" s="242">
        <f>SUM(M15:M22)</f>
        <v>9</v>
      </c>
    </row>
    <row r="24" spans="1:13" ht="10.5" customHeight="1" x14ac:dyDescent="0.2">
      <c r="A24" s="90" t="s">
        <v>18</v>
      </c>
      <c r="B24" s="72">
        <f>SUM('Blankensee:x30'!B24)</f>
        <v>3</v>
      </c>
      <c r="C24" s="72">
        <f>SUM('Blankensee:x30'!C24)</f>
        <v>6</v>
      </c>
      <c r="D24" s="194">
        <f>SUM(B24:C24)</f>
        <v>9</v>
      </c>
      <c r="E24" s="21"/>
      <c r="F24" s="110">
        <v>14</v>
      </c>
      <c r="G24" s="75">
        <f>SUM('Blankensee:x30'!G24)</f>
        <v>10</v>
      </c>
      <c r="H24" s="75">
        <f>SUM('Blankensee:x30'!H24)</f>
        <v>4</v>
      </c>
      <c r="I24" s="75">
        <f t="shared" si="0"/>
        <v>14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SUM('Blankensee:x30'!G25)</f>
        <v>6</v>
      </c>
      <c r="H25" s="75">
        <f>SUM('Blankensee:x30'!H25)</f>
        <v>2</v>
      </c>
      <c r="I25" s="75">
        <f t="shared" si="0"/>
        <v>8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88</v>
      </c>
      <c r="C26" s="72">
        <f>SUM(C20-C22-C24)</f>
        <v>50</v>
      </c>
      <c r="D26" s="194">
        <f>SUM(D20-D22-D24)</f>
        <v>138</v>
      </c>
      <c r="E26" s="21"/>
      <c r="F26" s="89">
        <v>16</v>
      </c>
      <c r="G26" s="75">
        <f>SUM('Blankensee:x30'!G26)</f>
        <v>6</v>
      </c>
      <c r="H26" s="75">
        <f>SUM('Blankensee:x30'!H26)</f>
        <v>6</v>
      </c>
      <c r="I26" s="75">
        <f>SUM(G26:H26)</f>
        <v>12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SUM('Blankensee:x30'!G27)</f>
        <v>3</v>
      </c>
      <c r="H27" s="75">
        <f>SUM('Blankensee:x30'!H27)</f>
        <v>2</v>
      </c>
      <c r="I27" s="75">
        <f t="shared" si="0"/>
        <v>5</v>
      </c>
      <c r="J27" s="46"/>
    </row>
    <row r="28" spans="1:13" ht="10.5" customHeight="1" x14ac:dyDescent="0.2">
      <c r="A28" s="226" t="s">
        <v>1148</v>
      </c>
      <c r="B28" s="75">
        <f>SUM('Blankensee:x30'!B28)</f>
        <v>0</v>
      </c>
      <c r="C28" s="246"/>
      <c r="D28" s="205"/>
      <c r="E28" s="21"/>
      <c r="F28" s="89">
        <v>18</v>
      </c>
      <c r="G28" s="75">
        <f>SUM('Blankensee:x30'!G28)</f>
        <v>1</v>
      </c>
      <c r="H28" s="75">
        <f>SUM('Blankensee:x30'!H28)</f>
        <v>0</v>
      </c>
      <c r="I28" s="75">
        <f t="shared" si="0"/>
        <v>1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SUM('Blankensee:x30'!G29)</f>
        <v>2</v>
      </c>
      <c r="H29" s="75">
        <f>SUM('Blankensee:x30'!H29)</f>
        <v>0</v>
      </c>
      <c r="I29" s="75">
        <f t="shared" si="0"/>
        <v>2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88</v>
      </c>
      <c r="H31" s="72">
        <f>SUM(H15:H29)</f>
        <v>50</v>
      </c>
      <c r="I31" s="72">
        <f>SUM(I15:I29)</f>
        <v>138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SUM('Blankensee:x30'!C34)</f>
        <v>1</v>
      </c>
      <c r="D34" s="75">
        <f>SUM(C10-C34)</f>
        <v>8</v>
      </c>
      <c r="E34" s="46"/>
      <c r="G34" s="81"/>
      <c r="H34" s="97" t="s">
        <v>25</v>
      </c>
      <c r="I34" s="73"/>
      <c r="J34" s="46"/>
      <c r="L34" s="75">
        <f>SUM('Blankensee:x30'!L34)</f>
        <v>5</v>
      </c>
      <c r="M34" s="75">
        <f>SUM(C10-L34)</f>
        <v>4</v>
      </c>
    </row>
    <row r="35" spans="1:13" ht="10.5" customHeight="1" x14ac:dyDescent="0.2">
      <c r="A35" s="82"/>
      <c r="B35" s="99" t="s">
        <v>1092</v>
      </c>
      <c r="C35" s="75">
        <f>SUM('Blankensee:x30'!C35)</f>
        <v>5</v>
      </c>
      <c r="D35" s="75">
        <f>SUM(C10-C35)</f>
        <v>4</v>
      </c>
      <c r="E35" s="46"/>
      <c r="G35" s="81"/>
      <c r="H35" s="97" t="s">
        <v>26</v>
      </c>
      <c r="I35" s="73"/>
      <c r="J35" s="46"/>
      <c r="L35" s="75">
        <f>SUM('Blankensee:x30'!L35)</f>
        <v>8</v>
      </c>
      <c r="M35" s="75">
        <f>SUM(C10-L35)</f>
        <v>1</v>
      </c>
    </row>
    <row r="36" spans="1:13" ht="10.5" customHeight="1" x14ac:dyDescent="0.2">
      <c r="A36" s="80"/>
      <c r="B36" s="191" t="s">
        <v>1093</v>
      </c>
      <c r="C36" s="75">
        <f>SUM('Blankensee:x30'!C36)</f>
        <v>0</v>
      </c>
      <c r="D36" s="75">
        <f>SUM(C10-C36)</f>
        <v>9</v>
      </c>
      <c r="E36" s="46"/>
      <c r="G36" s="81"/>
      <c r="H36" s="97" t="s">
        <v>27</v>
      </c>
      <c r="I36" s="73"/>
      <c r="J36" s="46"/>
      <c r="L36" s="75">
        <f>SUM('Blankensee:x30'!L36)</f>
        <v>9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SUM('Blankensee:x30'!C37)</f>
        <v>1</v>
      </c>
      <c r="D37" s="75">
        <f>SUM(C10-C37)</f>
        <v>8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SUM('Blankensee:x30'!L38)</f>
        <v>9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SUM('Blankensee:x30'!C40)</f>
        <v>0</v>
      </c>
      <c r="D40" s="3"/>
      <c r="E40" s="46"/>
      <c r="G40" s="81"/>
      <c r="H40" s="97" t="s">
        <v>31</v>
      </c>
      <c r="I40" s="73"/>
      <c r="J40" s="46"/>
      <c r="L40" s="75">
        <f>SUM('Blankensee:x30'!L40)</f>
        <v>2</v>
      </c>
      <c r="M40" s="75">
        <f>SUM(C10-L40)</f>
        <v>7</v>
      </c>
    </row>
    <row r="41" spans="1:13" ht="10.5" customHeight="1" x14ac:dyDescent="0.2">
      <c r="B41" s="87" t="s">
        <v>1133</v>
      </c>
      <c r="C41" s="75">
        <f>SUM('Blankensee:x30'!C41)</f>
        <v>0</v>
      </c>
      <c r="D41" s="3"/>
      <c r="E41" s="46"/>
      <c r="G41" s="81"/>
      <c r="H41" s="97" t="s">
        <v>32</v>
      </c>
      <c r="I41" s="73"/>
      <c r="J41" s="46"/>
      <c r="L41" s="75">
        <f>SUM('Blankensee:x30'!L41)</f>
        <v>2</v>
      </c>
      <c r="M41" s="75">
        <f>SUM(C10-L41)</f>
        <v>7</v>
      </c>
    </row>
    <row r="42" spans="1:13" ht="10.5" customHeight="1" x14ac:dyDescent="0.2">
      <c r="B42" s="87" t="s">
        <v>1134</v>
      </c>
      <c r="C42" s="75">
        <f>SUM('Blankensee:x30'!C42)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SUM('Blankensee:x30'!L43)</f>
        <v>0</v>
      </c>
      <c r="M43" s="75">
        <f>SUM(C10-L43)</f>
        <v>9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SUM('Blankensee:x30'!C46)</f>
        <v>27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SUM('Blankensee:x30'!L46)</f>
        <v>0</v>
      </c>
    </row>
    <row r="47" spans="1:13" ht="10.5" customHeight="1" x14ac:dyDescent="0.2">
      <c r="A47" s="40"/>
      <c r="B47" s="121" t="s">
        <v>85</v>
      </c>
      <c r="C47" s="75">
        <f>SUM('Blankensee:x30'!C47)</f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SUM('Blankensee:x30'!L47)</f>
        <v>1</v>
      </c>
    </row>
    <row r="48" spans="1:13" ht="10.5" customHeight="1" x14ac:dyDescent="0.2">
      <c r="A48" s="48"/>
      <c r="B48" s="121" t="s">
        <v>87</v>
      </c>
      <c r="C48" s="75">
        <f>SUM('Blankensee:x30'!C48)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SUM('Blankensee:x30'!L48)</f>
        <v>8</v>
      </c>
    </row>
    <row r="49" spans="1:13" ht="10.5" customHeight="1" x14ac:dyDescent="0.2">
      <c r="A49" s="48"/>
      <c r="B49" s="237" t="s">
        <v>89</v>
      </c>
      <c r="C49" s="75">
        <f>SUM('Blankensee:x30'!C49)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SUM('Blankensee:x30'!L49)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SUM('Blankensee:x30'!H52)</f>
        <v>307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SUM('Blankensee:x30'!B53)</f>
        <v>34</v>
      </c>
      <c r="C53" s="105" t="s">
        <v>37</v>
      </c>
      <c r="D53" s="46"/>
      <c r="E53" s="46"/>
      <c r="G53" s="85"/>
      <c r="H53" s="75">
        <f>SUM('Blankensee:x30'!H53)</f>
        <v>216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SUM('Blankensee:x30'!B61)+'Std für ü. ö. Ausschüsse'!B7</f>
        <v>182</v>
      </c>
      <c r="D61" s="89">
        <f>SUM('Blankensee:x30'!D61)+'Std für ü. ö. Ausschüsse'!C7</f>
        <v>11</v>
      </c>
      <c r="E61" s="90"/>
      <c r="G61" s="89">
        <f>SUM('Blankensee:x30'!G61)+'Std für ü. ö. Ausschüsse'!D7</f>
        <v>0</v>
      </c>
      <c r="H61" s="89">
        <f>SUM('Blankensee:x30'!H61)+'Std für ü. ö. Ausschüsse'!F7</f>
        <v>0</v>
      </c>
      <c r="I61" s="89">
        <f>SUM('Blankensee:x30'!I61)+'Std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SUM('Blankensee:x30'!B62)+'Std für ü. ö. Ausschüsse'!B8</f>
        <v>40</v>
      </c>
      <c r="D62" s="89">
        <f>SUM('Blankensee:x30'!D62)+'Std für ü. ö. Ausschüsse'!C8</f>
        <v>21</v>
      </c>
      <c r="E62" s="90"/>
      <c r="G62" s="89">
        <f>SUM('Blankensee:x30'!G62)+'Std für ü. ö. Ausschüsse'!D8</f>
        <v>8</v>
      </c>
      <c r="H62" s="89">
        <f>SUM('Blankensee:x30'!H62)+'Std für ü. ö. Ausschüsse'!F8</f>
        <v>0</v>
      </c>
      <c r="I62" s="89">
        <f>SUM('Blankensee:x30'!I62)+'Std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SUM('Blankensee:x30'!B63)+'Std für ü. ö. Ausschüsse'!B9</f>
        <v>49</v>
      </c>
      <c r="D63" s="89">
        <f>SUM('Blankensee:x30'!D63)+'Std für ü. ö. Ausschüsse'!C9</f>
        <v>0</v>
      </c>
      <c r="E63" s="90"/>
      <c r="G63" s="89">
        <f>SUM('Blankensee:x30'!G63)+'Std für ü. ö. Ausschüsse'!D9</f>
        <v>4</v>
      </c>
      <c r="H63" s="89">
        <f>SUM('Blankensee:x30'!H63)+'Std für ü. ö. Ausschüsse'!F9</f>
        <v>0</v>
      </c>
      <c r="I63" s="89">
        <f>SUM('Blankensee:x30'!I63)+'Std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271</v>
      </c>
      <c r="D64" s="193">
        <f>SUM(D61:D63)</f>
        <v>32</v>
      </c>
      <c r="E64" s="121"/>
      <c r="G64" s="193">
        <f>SUM(G61:G63)</f>
        <v>12</v>
      </c>
      <c r="H64" s="193">
        <f>SUM(H61:H63)</f>
        <v>0</v>
      </c>
      <c r="I64" s="193">
        <f>SUM(I61:I63)</f>
        <v>0</v>
      </c>
      <c r="J64" s="31"/>
      <c r="L64" s="194">
        <f>SUM(B64:I64)</f>
        <v>315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SUM('Blankensee:x30'!B68)</f>
        <v>0</v>
      </c>
      <c r="C68" s="75">
        <f>SUM('Blankensee:x30'!C68)</f>
        <v>2</v>
      </c>
      <c r="D68" s="75">
        <f>SUM('Blankensee:x30'!D68)</f>
        <v>1</v>
      </c>
      <c r="E68" s="3"/>
      <c r="F68" s="75">
        <f>SUM('Blankensee:x30'!F68)</f>
        <v>4</v>
      </c>
      <c r="G68" s="75">
        <f>SUM('Blankensee:x30'!G68)</f>
        <v>2</v>
      </c>
      <c r="H68" s="75">
        <f>SUM('Blankensee:x30'!H68)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SUM('Blankensee:x30'!B71)</f>
        <v>18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SUM('Blankensee:x30'!B73)</f>
        <v>52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SUM('Blankensee:x30'!B74)</f>
        <v>227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Hagen</v>
      </c>
      <c r="C76" s="62"/>
      <c r="D76" s="62"/>
      <c r="F76" s="34" t="s">
        <v>57</v>
      </c>
      <c r="G76" s="17" t="str">
        <f xml:space="preserve"> liesmich!$E$23</f>
        <v>Katja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619125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7lcoPx7imE36B411cw2oK0bNo04FUs11NRQjkL13CJIVJpEe9Sdw3rXsZPnC64vA9d9zOSSID9HAVAC1ziu99w==" saltValue="Oswq6tXYoZZBxvxCo2SgEA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619125</xdr:colOff>
                    <xdr:row>12</xdr:row>
                    <xdr:rowOff>95250</xdr:rowOff>
                  </from>
                  <to>
                    <xdr:col>10</xdr:col>
                    <xdr:colOff>161925</xdr:colOff>
                    <xdr:row>14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Neustrelitz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1166</v>
      </c>
      <c r="C4" s="100"/>
      <c r="D4" s="100"/>
      <c r="E4" s="21"/>
      <c r="G4" s="101"/>
      <c r="H4" s="214" t="s">
        <v>69</v>
      </c>
      <c r="I4" s="21"/>
      <c r="J4" s="21"/>
      <c r="K4" s="100" t="s">
        <v>1166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1170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5</v>
      </c>
      <c r="C15" s="110">
        <v>3</v>
      </c>
      <c r="D15" s="194">
        <v>8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0</v>
      </c>
      <c r="D17" s="194">
        <v>3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8</v>
      </c>
      <c r="C20" s="194">
        <v>3</v>
      </c>
      <c r="D20" s="194">
        <v>11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2</v>
      </c>
      <c r="H22" s="75">
        <v>0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0</v>
      </c>
      <c r="C24" s="110">
        <v>1</v>
      </c>
      <c r="D24" s="194">
        <v>1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8</v>
      </c>
      <c r="C26" s="194">
        <v>2</v>
      </c>
      <c r="D26" s="194">
        <v>10</v>
      </c>
      <c r="E26" s="21"/>
      <c r="F26" s="15">
        <v>16</v>
      </c>
      <c r="G26" s="2">
        <v>2</v>
      </c>
      <c r="H26" s="2">
        <v>1</v>
      </c>
      <c r="I26" s="2">
        <v>3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8</v>
      </c>
      <c r="H31" s="72">
        <v>2</v>
      </c>
      <c r="I31" s="72">
        <v>10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10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47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4</v>
      </c>
      <c r="C53" s="105" t="s">
        <v>37</v>
      </c>
      <c r="D53" s="46"/>
      <c r="E53" s="46"/>
      <c r="G53" s="121"/>
      <c r="H53" s="193">
        <v>47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24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6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24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58</v>
      </c>
      <c r="D64" s="194">
        <v>6</v>
      </c>
      <c r="E64" s="52"/>
      <c r="G64" s="194">
        <v>0</v>
      </c>
      <c r="H64" s="194">
        <v>0</v>
      </c>
      <c r="I64" s="194">
        <v>0</v>
      </c>
      <c r="J64" s="46"/>
      <c r="L64" s="194">
        <v>64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10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31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1186</v>
      </c>
      <c r="C76" s="170"/>
      <c r="D76" s="170"/>
      <c r="E76" s="46"/>
      <c r="F76" s="25" t="s">
        <v>57</v>
      </c>
      <c r="G76" s="171" t="s">
        <v>1187</v>
      </c>
      <c r="H76" s="171"/>
      <c r="I76" s="171"/>
      <c r="J76" s="46"/>
      <c r="K76" s="25" t="s">
        <v>58</v>
      </c>
      <c r="L76" s="170" t="s">
        <v>1188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168</v>
      </c>
      <c r="H77" s="173"/>
      <c r="I77" s="173"/>
      <c r="J77" s="46"/>
      <c r="K77" s="125" t="s">
        <v>61</v>
      </c>
      <c r="L77" s="204" t="s">
        <v>1189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1166</v>
      </c>
      <c r="D78" s="174"/>
      <c r="E78" s="49"/>
      <c r="F78" s="173"/>
      <c r="G78" s="173" t="s">
        <v>1191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75U2EhUraOtiIpdqPbvXGYbWEwq0tz5+/TWb7zEllpUeT8wUPORXbdQmTfvnZdnil+2z7274ZZ6IatmJcelVVA==" saltValue="uI35wjDe9Et2S9EusxtqoA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114300</xdr:colOff>
                    <xdr:row>0</xdr:row>
                    <xdr:rowOff>47625</xdr:rowOff>
                  </from>
                  <to>
                    <xdr:col>8</xdr:col>
                    <xdr:colOff>542925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1194</v>
      </c>
      <c r="C4" s="100"/>
      <c r="D4" s="100"/>
      <c r="E4" s="21"/>
      <c r="G4" s="101"/>
      <c r="H4" s="214" t="s">
        <v>69</v>
      </c>
      <c r="I4" s="21"/>
      <c r="J4" s="21"/>
      <c r="K4" s="100" t="s">
        <v>1194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1195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1196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6</v>
      </c>
      <c r="C15" s="110">
        <v>6</v>
      </c>
      <c r="D15" s="194">
        <v>12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4</v>
      </c>
      <c r="C17" s="110">
        <v>0</v>
      </c>
      <c r="D17" s="194">
        <v>4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1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10</v>
      </c>
      <c r="C20" s="194">
        <v>6</v>
      </c>
      <c r="D20" s="194">
        <v>16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3</v>
      </c>
      <c r="D22" s="194">
        <v>3</v>
      </c>
      <c r="E22" s="21"/>
      <c r="F22" s="110">
        <v>12</v>
      </c>
      <c r="G22" s="75">
        <v>2</v>
      </c>
      <c r="H22" s="75">
        <v>0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0</v>
      </c>
      <c r="I23" s="75">
        <v>2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0</v>
      </c>
      <c r="C24" s="110">
        <v>1</v>
      </c>
      <c r="D24" s="194">
        <v>1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1174</v>
      </c>
      <c r="B26" s="194">
        <v>10</v>
      </c>
      <c r="C26" s="194">
        <v>2</v>
      </c>
      <c r="D26" s="194">
        <v>12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10</v>
      </c>
      <c r="H31" s="72">
        <v>2</v>
      </c>
      <c r="I31" s="72">
        <v>12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2</v>
      </c>
      <c r="C53" s="105" t="s">
        <v>37</v>
      </c>
      <c r="D53" s="46"/>
      <c r="E53" s="46"/>
      <c r="G53" s="121"/>
      <c r="H53" s="193">
        <v>49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9</v>
      </c>
      <c r="D61" s="110">
        <v>4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3</v>
      </c>
      <c r="D62" s="110">
        <v>3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12</v>
      </c>
      <c r="D64" s="194">
        <v>7</v>
      </c>
      <c r="E64" s="52"/>
      <c r="G64" s="194">
        <v>0</v>
      </c>
      <c r="H64" s="194">
        <v>0</v>
      </c>
      <c r="I64" s="194">
        <v>0</v>
      </c>
      <c r="J64" s="46"/>
      <c r="L64" s="194">
        <v>19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9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36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1197</v>
      </c>
      <c r="C76" s="170"/>
      <c r="D76" s="170"/>
      <c r="E76" s="46"/>
      <c r="F76" s="25" t="s">
        <v>57</v>
      </c>
      <c r="G76" s="171" t="s">
        <v>1198</v>
      </c>
      <c r="H76" s="171"/>
      <c r="I76" s="171"/>
      <c r="J76" s="46"/>
      <c r="K76" s="25" t="s">
        <v>58</v>
      </c>
      <c r="L76" s="170" t="s">
        <v>1199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1200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1201</v>
      </c>
      <c r="D78" s="174"/>
      <c r="E78" s="49"/>
      <c r="F78" s="173"/>
      <c r="G78" s="173" t="s">
        <v>1202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nDVrypTO43Ko4Yu3MVu6DPaX9WoxwVrovbPIOkGBX9LTH0ipme0XPw8VqRsiQZqnZdmyuBKWNVaXt0qXeYttog==" saltValue="4HR4L4jx4NKQcJ8OfKdY3g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57150</xdr:rowOff>
                  </from>
                  <to>
                    <xdr:col>8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1204</v>
      </c>
      <c r="C4" s="100"/>
      <c r="D4" s="100"/>
      <c r="E4" s="21"/>
      <c r="G4" s="101"/>
      <c r="H4" s="214" t="s">
        <v>69</v>
      </c>
      <c r="I4" s="21"/>
      <c r="J4" s="21"/>
      <c r="K4" s="100" t="s">
        <v>1204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1205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1206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7</v>
      </c>
      <c r="C15" s="110">
        <v>3</v>
      </c>
      <c r="D15" s="194">
        <v>10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7</v>
      </c>
      <c r="C20" s="194">
        <v>3</v>
      </c>
      <c r="D20" s="194">
        <v>10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2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3</v>
      </c>
      <c r="H24" s="75">
        <v>0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7</v>
      </c>
      <c r="C26" s="194">
        <v>3</v>
      </c>
      <c r="D26" s="194">
        <v>10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0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3</v>
      </c>
      <c r="I31" s="72">
        <v>10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20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23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1207</v>
      </c>
      <c r="C76" s="170"/>
      <c r="D76" s="170"/>
      <c r="E76" s="46"/>
      <c r="F76" s="25" t="s">
        <v>57</v>
      </c>
      <c r="G76" s="171" t="s">
        <v>1208</v>
      </c>
      <c r="H76" s="171"/>
      <c r="I76" s="171"/>
      <c r="J76" s="46"/>
      <c r="K76" s="25" t="s">
        <v>58</v>
      </c>
      <c r="L76" s="170" t="s">
        <v>1209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1210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1204</v>
      </c>
      <c r="D78" s="174"/>
      <c r="E78" s="49"/>
      <c r="F78" s="173"/>
      <c r="G78" s="173" t="s">
        <v>1211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sR3xrKGyD8DH9GrFbk3E7f9BcWJPlAW91cPg8F8LTcnnu6hOv5GOVOwi8LfYeFFevKkXKW2DFecFZc9KBRIMhw==" saltValue="ZWvT9mvNfW4faQn5wn0fPQ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66675</xdr:rowOff>
                  </from>
                  <to>
                    <xdr:col>9</xdr:col>
                    <xdr:colOff>38100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1212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1213</v>
      </c>
      <c r="C4" s="100"/>
      <c r="D4" s="100"/>
      <c r="E4" s="21"/>
      <c r="G4" s="101"/>
      <c r="H4" s="214" t="s">
        <v>69</v>
      </c>
      <c r="I4" s="21"/>
      <c r="J4" s="21"/>
      <c r="K4" s="100" t="s">
        <v>1213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1214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8</v>
      </c>
      <c r="C15" s="110">
        <v>5</v>
      </c>
      <c r="D15" s="194">
        <v>13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1</v>
      </c>
      <c r="D17" s="194">
        <v>4</v>
      </c>
      <c r="E17" s="21"/>
      <c r="F17" s="110">
        <v>7</v>
      </c>
      <c r="G17" s="75">
        <v>2</v>
      </c>
      <c r="H17" s="75">
        <v>0</v>
      </c>
      <c r="I17" s="75">
        <v>2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1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11</v>
      </c>
      <c r="C20" s="194">
        <v>6</v>
      </c>
      <c r="D20" s="194">
        <v>17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1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2</v>
      </c>
      <c r="H22" s="75">
        <v>1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0</v>
      </c>
      <c r="C24" s="110">
        <v>1</v>
      </c>
      <c r="D24" s="194">
        <v>1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11</v>
      </c>
      <c r="C26" s="194">
        <v>5</v>
      </c>
      <c r="D26" s="194">
        <v>16</v>
      </c>
      <c r="E26" s="21"/>
      <c r="F26" s="15">
        <v>16</v>
      </c>
      <c r="G26" s="2">
        <v>1</v>
      </c>
      <c r="H26" s="2">
        <v>1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1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11</v>
      </c>
      <c r="H31" s="72">
        <v>5</v>
      </c>
      <c r="I31" s="72">
        <v>16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3</v>
      </c>
      <c r="C53" s="105" t="s">
        <v>37</v>
      </c>
      <c r="D53" s="46"/>
      <c r="E53" s="46"/>
      <c r="G53" s="121"/>
      <c r="H53" s="193">
        <v>12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44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12</v>
      </c>
      <c r="D62" s="110">
        <v>6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56</v>
      </c>
      <c r="D64" s="194">
        <v>6</v>
      </c>
      <c r="E64" s="52"/>
      <c r="G64" s="194">
        <v>0</v>
      </c>
      <c r="H64" s="194">
        <v>0</v>
      </c>
      <c r="I64" s="194">
        <v>0</v>
      </c>
      <c r="J64" s="46"/>
      <c r="L64" s="194">
        <v>62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19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1215</v>
      </c>
      <c r="C76" s="170"/>
      <c r="D76" s="170"/>
      <c r="E76" s="46"/>
      <c r="F76" s="25" t="s">
        <v>57</v>
      </c>
      <c r="G76" s="171" t="s">
        <v>1216</v>
      </c>
      <c r="H76" s="171"/>
      <c r="I76" s="171"/>
      <c r="J76" s="46"/>
      <c r="K76" s="25" t="s">
        <v>58</v>
      </c>
      <c r="L76" s="170" t="s">
        <v>1217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1154</v>
      </c>
      <c r="H77" s="173"/>
      <c r="I77" s="173"/>
      <c r="J77" s="46"/>
      <c r="K77" s="125" t="s">
        <v>61</v>
      </c>
      <c r="L77" s="204" t="s">
        <v>1218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1213</v>
      </c>
      <c r="D78" s="174"/>
      <c r="E78" s="49"/>
      <c r="F78" s="173"/>
      <c r="G78" s="173" t="s">
        <v>1219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oH5FCLFF27/7hxA1RXFuH5qHDbNNPq+qpuIArJZg7GPj7ghHVymVwRuEAPAEHJWMzkvGxbEht0Rh/tkOmuqCVA==" saltValue="WLNjvXHFjlp++yR6N0tH7Q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1220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1221</v>
      </c>
      <c r="C4" s="100"/>
      <c r="D4" s="100"/>
      <c r="E4" s="21"/>
      <c r="G4" s="101"/>
      <c r="H4" s="214" t="s">
        <v>69</v>
      </c>
      <c r="I4" s="21"/>
      <c r="J4" s="21"/>
      <c r="K4" s="100" t="s">
        <v>1221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1222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7</v>
      </c>
      <c r="C15" s="110">
        <v>8</v>
      </c>
      <c r="D15" s="194">
        <v>15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7</v>
      </c>
      <c r="C20" s="194">
        <v>8</v>
      </c>
      <c r="D20" s="194">
        <v>15</v>
      </c>
      <c r="E20" s="21"/>
      <c r="F20" s="110">
        <v>10</v>
      </c>
      <c r="G20" s="75">
        <v>1</v>
      </c>
      <c r="H20" s="75">
        <v>2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1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3</v>
      </c>
      <c r="H24" s="75">
        <v>1</v>
      </c>
      <c r="I24" s="75">
        <v>4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2</v>
      </c>
      <c r="I25" s="75">
        <v>3</v>
      </c>
      <c r="J25" s="46"/>
    </row>
    <row r="26" spans="1:13" ht="10.9" customHeight="1" x14ac:dyDescent="0.2">
      <c r="A26" s="213" t="s">
        <v>1174</v>
      </c>
      <c r="B26" s="194">
        <v>7</v>
      </c>
      <c r="C26" s="194">
        <v>8</v>
      </c>
      <c r="D26" s="194">
        <v>15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0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8</v>
      </c>
      <c r="I31" s="72">
        <v>15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4</v>
      </c>
      <c r="C53" s="105" t="s">
        <v>37</v>
      </c>
      <c r="D53" s="46"/>
      <c r="E53" s="46"/>
      <c r="G53" s="121"/>
      <c r="H53" s="193">
        <v>30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15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15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40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21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1223</v>
      </c>
      <c r="C76" s="170"/>
      <c r="D76" s="170"/>
      <c r="E76" s="46"/>
      <c r="F76" s="25" t="s">
        <v>57</v>
      </c>
      <c r="G76" s="171" t="s">
        <v>1224</v>
      </c>
      <c r="H76" s="171"/>
      <c r="I76" s="171"/>
      <c r="J76" s="46"/>
      <c r="K76" s="25" t="s">
        <v>58</v>
      </c>
      <c r="L76" s="170" t="s">
        <v>1225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1226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1221</v>
      </c>
      <c r="D78" s="174"/>
      <c r="E78" s="49"/>
      <c r="F78" s="173"/>
      <c r="G78" s="173" t="s">
        <v>1227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0bewZgZMA1RYL290nRUuH7AufPOyz1fETpgt/Uc/GE8zzdeUFo9bf/xkDB42ug9wt7DAI/jtZFZHVFRpROiIfw==" saltValue="h7FGP830FAciPkT5j0zSeg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tabSelected="1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6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1228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1229</v>
      </c>
      <c r="C4" s="100"/>
      <c r="D4" s="100"/>
      <c r="E4" s="21"/>
      <c r="G4" s="101"/>
      <c r="H4" s="214" t="s">
        <v>69</v>
      </c>
      <c r="I4" s="21"/>
      <c r="J4" s="21"/>
      <c r="K4" s="100" t="s">
        <v>1229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1257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1230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13</v>
      </c>
      <c r="C15" s="110">
        <v>4</v>
      </c>
      <c r="D15" s="194">
        <v>17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1</v>
      </c>
      <c r="D17" s="194">
        <v>2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1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1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14</v>
      </c>
      <c r="C20" s="194">
        <v>5</v>
      </c>
      <c r="D20" s="194">
        <v>19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1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1</v>
      </c>
      <c r="D22" s="194">
        <v>1</v>
      </c>
      <c r="E22" s="21"/>
      <c r="F22" s="110">
        <v>12</v>
      </c>
      <c r="G22" s="75">
        <v>3</v>
      </c>
      <c r="H22" s="75">
        <v>0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1</v>
      </c>
      <c r="C24" s="110">
        <v>0</v>
      </c>
      <c r="D24" s="194">
        <v>1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1174</v>
      </c>
      <c r="B26" s="194">
        <v>13</v>
      </c>
      <c r="C26" s="194">
        <v>4</v>
      </c>
      <c r="D26" s="194">
        <v>17</v>
      </c>
      <c r="E26" s="21"/>
      <c r="F26" s="15">
        <v>16</v>
      </c>
      <c r="G26" s="2">
        <v>1</v>
      </c>
      <c r="H26" s="2">
        <v>1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1</v>
      </c>
      <c r="I27" s="2">
        <v>2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2</v>
      </c>
      <c r="H29" s="2">
        <v>0</v>
      </c>
      <c r="I29" s="2">
        <v>2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13</v>
      </c>
      <c r="H31" s="72">
        <v>4</v>
      </c>
      <c r="I31" s="72">
        <v>17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10</v>
      </c>
      <c r="C53" s="105" t="s">
        <v>37</v>
      </c>
      <c r="D53" s="46"/>
      <c r="E53" s="46"/>
      <c r="G53" s="121"/>
      <c r="H53" s="193">
        <v>40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30</v>
      </c>
      <c r="D61" s="110">
        <v>7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8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10</v>
      </c>
      <c r="D63" s="110">
        <v>0</v>
      </c>
      <c r="E63" s="52"/>
      <c r="G63" s="110">
        <v>4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40</v>
      </c>
      <c r="D64" s="194">
        <v>7</v>
      </c>
      <c r="E64" s="52"/>
      <c r="G64" s="194">
        <v>12</v>
      </c>
      <c r="H64" s="194">
        <v>0</v>
      </c>
      <c r="I64" s="194">
        <v>0</v>
      </c>
      <c r="J64" s="46"/>
      <c r="L64" s="194">
        <v>59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29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244</v>
      </c>
      <c r="C76" s="170"/>
      <c r="D76" s="170"/>
      <c r="E76" s="46"/>
      <c r="F76" s="25" t="s">
        <v>57</v>
      </c>
      <c r="G76" s="171" t="s">
        <v>1161</v>
      </c>
      <c r="H76" s="171"/>
      <c r="I76" s="171"/>
      <c r="J76" s="46"/>
      <c r="K76" s="25" t="s">
        <v>58</v>
      </c>
      <c r="L76" s="170" t="s">
        <v>1258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151</v>
      </c>
      <c r="H77" s="173"/>
      <c r="I77" s="173"/>
      <c r="J77" s="46"/>
      <c r="K77" s="125" t="s">
        <v>61</v>
      </c>
      <c r="L77" s="204" t="s">
        <v>1206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1229</v>
      </c>
      <c r="D78" s="174"/>
      <c r="E78" s="49"/>
      <c r="F78" s="173"/>
      <c r="G78" s="173" t="s">
        <v>1231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ujKjaQh7CHLjf8IVFwU2EpILG1hoBJfglGUHa2IaPgx/M0GXbyErt6CeSmJ8PvW/0Id+UJcpO17IAgDgBFhvRQ==" saltValue="Zurn3UTThjM9sup1D/bQBQ==" spinCount="100000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Blankensee</vt:lpstr>
      <vt:lpstr>Carpin-Thurow</vt:lpstr>
      <vt:lpstr>Grünow</vt:lpstr>
      <vt:lpstr>Hohenzieritz</vt:lpstr>
      <vt:lpstr>Klein Vielen</vt:lpstr>
      <vt:lpstr>Kratzeburg</vt:lpstr>
      <vt:lpstr>Quadenschönfeld</vt:lpstr>
      <vt:lpstr>Userin</vt:lpstr>
      <vt:lpstr>Wokuhl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2023-01-02T07:19:51Z</dcterms:modified>
</cp:coreProperties>
</file>