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FBD01D23-C168-4EE7-A49A-D869C9444554}" xr6:coauthVersionLast="36" xr6:coauthVersionMax="36" xr10:uidLastSave="{00000000-0000-0000-0000-000000000000}"/>
  <workbookProtection workbookAlgorithmName="SHA-512" workbookHashValue="uKvyOoMzpkz9mKAB6CjZWs+jIOtHiAy2tcDP+wTzi3qBiK9NwbJAhJVBO5aoFs5kW6yh7GcJiHKOD662GDgtvQ==" workbookSaltValue="8/BMYeFreqqbRDr5ktxqeA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Groß Dratow" sheetId="8" r:id="rId7"/>
    <sheet name="Groß Gievitz" sheetId="134" r:id="rId8"/>
    <sheet name="Hohen Wangelin" sheetId="135" r:id="rId9"/>
    <sheet name="Jabel" sheetId="136" r:id="rId10"/>
    <sheet name="Kargow" sheetId="137" r:id="rId11"/>
    <sheet name="Klink" sheetId="138" r:id="rId12"/>
    <sheet name="Lansen" sheetId="139" r:id="rId13"/>
    <sheet name="Plasten" sheetId="140" r:id="rId14"/>
    <sheet name="Schloen" sheetId="141" r:id="rId15"/>
    <sheet name="Vollrathsruhe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C17" i="109"/>
  <c r="C18" i="109"/>
  <c r="D18" i="109" s="1"/>
  <c r="C22" i="109"/>
  <c r="C24" i="109"/>
  <c r="A29" i="109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3"/>
  <c r="B20" i="143"/>
  <c r="B26" i="143" s="1"/>
  <c r="G32" i="143" s="1"/>
  <c r="H31" i="143"/>
  <c r="C20" i="143"/>
  <c r="C26" i="143" s="1"/>
  <c r="H32" i="143"/>
  <c r="G31" i="144"/>
  <c r="B20" i="144"/>
  <c r="B26" i="144" s="1"/>
  <c r="G32" i="144" s="1"/>
  <c r="H31" i="144"/>
  <c r="C20" i="144"/>
  <c r="C26" i="144" s="1"/>
  <c r="H32" i="144"/>
  <c r="G31" i="145"/>
  <c r="B20" i="145"/>
  <c r="B26" i="145" s="1"/>
  <c r="G32" i="145" s="1"/>
  <c r="H31" i="145"/>
  <c r="C20" i="145"/>
  <c r="C26" i="145" s="1"/>
  <c r="M10" i="145" s="1"/>
  <c r="G31" i="146"/>
  <c r="B20" i="146"/>
  <c r="B26" i="146" s="1"/>
  <c r="G32" i="146" s="1"/>
  <c r="H31" i="146"/>
  <c r="C20" i="146"/>
  <c r="C26" i="146" s="1"/>
  <c r="M10" i="146" s="1"/>
  <c r="H32" i="146"/>
  <c r="G31" i="147"/>
  <c r="B20" i="147"/>
  <c r="B26" i="147" s="1"/>
  <c r="G32" i="147" s="1"/>
  <c r="H31" i="147"/>
  <c r="C20" i="147"/>
  <c r="C26" i="147" s="1"/>
  <c r="M10" i="147" s="1"/>
  <c r="H32" i="147"/>
  <c r="G31" i="148"/>
  <c r="B20" i="148"/>
  <c r="B26" i="148" s="1"/>
  <c r="G32" i="148" s="1"/>
  <c r="H31" i="148"/>
  <c r="C20" i="148"/>
  <c r="C26" i="148" s="1"/>
  <c r="M10" i="148" s="1"/>
  <c r="G31" i="149"/>
  <c r="B20" i="149"/>
  <c r="B26" i="149" s="1"/>
  <c r="G32" i="149" s="1"/>
  <c r="H31" i="149"/>
  <c r="C20" i="149"/>
  <c r="C26" i="149" s="1"/>
  <c r="M10" i="149" s="1"/>
  <c r="H32" i="149"/>
  <c r="G31" i="150"/>
  <c r="B20" i="150"/>
  <c r="B26" i="150" s="1"/>
  <c r="G32" i="150" s="1"/>
  <c r="H31" i="150"/>
  <c r="C20" i="150"/>
  <c r="C26" i="150" s="1"/>
  <c r="M10" i="150" s="1"/>
  <c r="H32" i="150"/>
  <c r="G31" i="151"/>
  <c r="B20" i="151"/>
  <c r="B26" i="151" s="1"/>
  <c r="G32" i="151" s="1"/>
  <c r="H31" i="151"/>
  <c r="C20" i="151"/>
  <c r="C26" i="151" s="1"/>
  <c r="M10" i="151" s="1"/>
  <c r="H32" i="151"/>
  <c r="G31" i="157"/>
  <c r="B20" i="157"/>
  <c r="B26" i="157" s="1"/>
  <c r="G32" i="157" s="1"/>
  <c r="H31" i="157"/>
  <c r="C20" i="157"/>
  <c r="C26" i="157" s="1"/>
  <c r="M10" i="157" s="1"/>
  <c r="H32" i="157"/>
  <c r="G31" i="159"/>
  <c r="B20" i="159"/>
  <c r="B26" i="159" s="1"/>
  <c r="G32" i="159" s="1"/>
  <c r="H31" i="159"/>
  <c r="C20" i="159"/>
  <c r="C26" i="159" s="1"/>
  <c r="M10" i="159" s="1"/>
  <c r="G31" i="160"/>
  <c r="B20" i="160"/>
  <c r="B26" i="160" s="1"/>
  <c r="G32" i="160" s="1"/>
  <c r="H31" i="160"/>
  <c r="C20" i="160"/>
  <c r="C26" i="160" s="1"/>
  <c r="M10" i="160" s="1"/>
  <c r="H32" i="160"/>
  <c r="G31" i="162"/>
  <c r="B20" i="162"/>
  <c r="B26" i="162" s="1"/>
  <c r="G32" i="162" s="1"/>
  <c r="H31" i="162"/>
  <c r="C20" i="162"/>
  <c r="C26" i="162" s="1"/>
  <c r="M10" i="162" s="1"/>
  <c r="H32" i="162"/>
  <c r="G31" i="161"/>
  <c r="B20" i="161"/>
  <c r="B26" i="161" s="1"/>
  <c r="G32" i="161" s="1"/>
  <c r="H31" i="161"/>
  <c r="C20" i="161"/>
  <c r="C26" i="161" s="1"/>
  <c r="M10" i="161" s="1"/>
  <c r="G31" i="158"/>
  <c r="B20" i="158"/>
  <c r="B26" i="158" s="1"/>
  <c r="G32" i="158" s="1"/>
  <c r="H31" i="158"/>
  <c r="C20" i="158"/>
  <c r="C26" i="158" s="1"/>
  <c r="M10" i="158" s="1"/>
  <c r="H32" i="158"/>
  <c r="G31" i="165"/>
  <c r="B20" i="165"/>
  <c r="B26" i="165" s="1"/>
  <c r="G32" i="165" s="1"/>
  <c r="H31" i="165"/>
  <c r="C20" i="165"/>
  <c r="C26" i="165" s="1"/>
  <c r="M10" i="165" s="1"/>
  <c r="H32" i="165"/>
  <c r="G31" i="166"/>
  <c r="B20" i="166"/>
  <c r="B26" i="166" s="1"/>
  <c r="G32" i="166" s="1"/>
  <c r="H31" i="166"/>
  <c r="C20" i="166"/>
  <c r="C26" i="166" s="1"/>
  <c r="M10" i="166" s="1"/>
  <c r="H32" i="166"/>
  <c r="G31" i="164"/>
  <c r="B20" i="164"/>
  <c r="B26" i="164" s="1"/>
  <c r="G32" i="164" s="1"/>
  <c r="H31" i="164"/>
  <c r="C20" i="164"/>
  <c r="C26" i="164" s="1"/>
  <c r="H32" i="164"/>
  <c r="G31" i="163"/>
  <c r="B20" i="163"/>
  <c r="B26" i="163" s="1"/>
  <c r="G32" i="163" s="1"/>
  <c r="H31" i="163"/>
  <c r="C20" i="163"/>
  <c r="C26" i="163" s="1"/>
  <c r="M10" i="163" s="1"/>
  <c r="G31" i="152"/>
  <c r="B20" i="152"/>
  <c r="B26" i="152" s="1"/>
  <c r="G32" i="152" s="1"/>
  <c r="H31" i="152"/>
  <c r="C20" i="152"/>
  <c r="C26" i="152" s="1"/>
  <c r="H32" i="15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C36" i="109"/>
  <c r="D36" i="109" s="1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L40" i="109"/>
  <c r="L38" i="109"/>
  <c r="L36" i="109"/>
  <c r="L35" i="109"/>
  <c r="L34" i="109"/>
  <c r="M15" i="109"/>
  <c r="L11" i="109"/>
  <c r="M11" i="109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3"/>
  <c r="M10" i="144"/>
  <c r="M10" i="164"/>
  <c r="M10" i="152"/>
  <c r="D1" i="143"/>
  <c r="B68" i="143" s="1"/>
  <c r="D1" i="144"/>
  <c r="C68" i="144" s="1"/>
  <c r="D1" i="145"/>
  <c r="B68" i="145" s="1"/>
  <c r="D68" i="145"/>
  <c r="D1" i="146"/>
  <c r="H68" i="146" s="1"/>
  <c r="D1" i="147"/>
  <c r="B68" i="147" s="1"/>
  <c r="D1" i="148"/>
  <c r="D1" i="149"/>
  <c r="D1" i="150"/>
  <c r="C68" i="150"/>
  <c r="D1" i="151"/>
  <c r="D1" i="157"/>
  <c r="H68" i="157" s="1"/>
  <c r="D1" i="159"/>
  <c r="G68" i="159"/>
  <c r="D1" i="160"/>
  <c r="F68" i="160" s="1"/>
  <c r="D1" i="162"/>
  <c r="D1" i="161"/>
  <c r="G68" i="161" s="1"/>
  <c r="H68" i="161"/>
  <c r="D1" i="158"/>
  <c r="C68" i="158" s="1"/>
  <c r="D1" i="165"/>
  <c r="D68" i="165" s="1"/>
  <c r="D1" i="166"/>
  <c r="C68" i="166"/>
  <c r="D1" i="164"/>
  <c r="B68" i="164" s="1"/>
  <c r="D1" i="163"/>
  <c r="G68" i="163" s="1"/>
  <c r="D1" i="152"/>
  <c r="H68" i="152" s="1"/>
  <c r="D68" i="161"/>
  <c r="F68" i="149"/>
  <c r="H68" i="148"/>
  <c r="H68" i="150"/>
  <c r="H68" i="166"/>
  <c r="B68" i="165"/>
  <c r="H24" i="2"/>
  <c r="B10" i="155"/>
  <c r="C10" i="155"/>
  <c r="D10" i="155"/>
  <c r="F10" i="155"/>
  <c r="G10" i="155"/>
  <c r="B6" i="143"/>
  <c r="L7" i="143"/>
  <c r="M7" i="143"/>
  <c r="K6" i="143"/>
  <c r="A15" i="143"/>
  <c r="A26" i="143"/>
  <c r="L50" i="143"/>
  <c r="D15" i="143"/>
  <c r="D17" i="143"/>
  <c r="D18" i="143"/>
  <c r="K4" i="143"/>
  <c r="D23" i="143"/>
  <c r="B64" i="143"/>
  <c r="D64" i="143"/>
  <c r="G64" i="143"/>
  <c r="H64" i="143"/>
  <c r="L64" i="143" s="1"/>
  <c r="I64" i="143"/>
  <c r="M43" i="143"/>
  <c r="D22" i="143"/>
  <c r="D24" i="143"/>
  <c r="M23" i="143"/>
  <c r="M24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20" i="144" s="1"/>
  <c r="D17" i="144"/>
  <c r="D18" i="144"/>
  <c r="K4" i="144"/>
  <c r="D23" i="144"/>
  <c r="B64" i="144"/>
  <c r="D64" i="144"/>
  <c r="G64" i="144"/>
  <c r="H64" i="144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20" i="145" s="1"/>
  <c r="D17" i="145"/>
  <c r="D18" i="145"/>
  <c r="K4" i="145"/>
  <c r="D23" i="145"/>
  <c r="B64" i="145"/>
  <c r="D64" i="145"/>
  <c r="G64" i="145"/>
  <c r="L64" i="145" s="1"/>
  <c r="H64" i="145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B6" i="146"/>
  <c r="L7" i="146"/>
  <c r="M7" i="146"/>
  <c r="K6" i="146"/>
  <c r="A15" i="146"/>
  <c r="A26" i="146"/>
  <c r="L50" i="146"/>
  <c r="D15" i="146"/>
  <c r="D17" i="146"/>
  <c r="D20" i="146" s="1"/>
  <c r="D18" i="146"/>
  <c r="K4" i="146"/>
  <c r="D23" i="146"/>
  <c r="B64" i="146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D64" i="147"/>
  <c r="L64" i="147" s="1"/>
  <c r="G64" i="147"/>
  <c r="H64" i="147"/>
  <c r="I64" i="147"/>
  <c r="M43" i="147"/>
  <c r="D22" i="147"/>
  <c r="D26" i="147" s="1"/>
  <c r="I32" i="147" s="1"/>
  <c r="D24" i="147"/>
  <c r="M41" i="147"/>
  <c r="M40" i="147"/>
  <c r="M38" i="147"/>
  <c r="D37" i="147"/>
  <c r="M36" i="147"/>
  <c r="D36" i="147"/>
  <c r="M35" i="147"/>
  <c r="D35" i="147"/>
  <c r="M34" i="147"/>
  <c r="D34" i="147"/>
  <c r="M23" i="147"/>
  <c r="M24" i="147"/>
  <c r="B6" i="148"/>
  <c r="L7" i="148"/>
  <c r="M7" i="148"/>
  <c r="K6" i="148"/>
  <c r="A15" i="148"/>
  <c r="A26" i="148"/>
  <c r="L50" i="148"/>
  <c r="D15" i="148"/>
  <c r="D17" i="148"/>
  <c r="D18" i="148"/>
  <c r="D20" i="148" s="1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C43" i="149" s="1"/>
  <c r="D17" i="149"/>
  <c r="D18" i="149"/>
  <c r="K4" i="149"/>
  <c r="D23" i="149"/>
  <c r="B64" i="149"/>
  <c r="D64" i="149"/>
  <c r="L64" i="149" s="1"/>
  <c r="G64" i="149"/>
  <c r="H64" i="149"/>
  <c r="I64" i="149"/>
  <c r="M43" i="149"/>
  <c r="D22" i="149"/>
  <c r="D24" i="149"/>
  <c r="D26" i="149"/>
  <c r="I32" i="149" s="1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17" i="150"/>
  <c r="D18" i="150"/>
  <c r="D20" i="150"/>
  <c r="C43" i="150" s="1"/>
  <c r="K4" i="150"/>
  <c r="D23" i="150"/>
  <c r="B64" i="150"/>
  <c r="D64" i="150"/>
  <c r="G64" i="150"/>
  <c r="H64" i="150"/>
  <c r="I64" i="150"/>
  <c r="L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M24" i="150" s="1"/>
  <c r="B6" i="151"/>
  <c r="L7" i="151"/>
  <c r="M7" i="151"/>
  <c r="K6" i="151"/>
  <c r="A15" i="151"/>
  <c r="A26" i="151"/>
  <c r="L50" i="151"/>
  <c r="D15" i="151"/>
  <c r="D17" i="151"/>
  <c r="D18" i="15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/>
  <c r="K4" i="157"/>
  <c r="D23" i="157"/>
  <c r="B64" i="157"/>
  <c r="D64" i="157"/>
  <c r="G64" i="157"/>
  <c r="H64" i="157"/>
  <c r="I64" i="157"/>
  <c r="L64" i="157"/>
  <c r="M43" i="157"/>
  <c r="D22" i="157"/>
  <c r="D24" i="157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18" i="159"/>
  <c r="K4" i="159"/>
  <c r="D23" i="159"/>
  <c r="B64" i="159"/>
  <c r="D64" i="159"/>
  <c r="G64" i="159"/>
  <c r="H64" i="159"/>
  <c r="I64" i="159"/>
  <c r="M43" i="159"/>
  <c r="D22" i="159"/>
  <c r="D24" i="159"/>
  <c r="M23" i="159"/>
  <c r="M24" i="159" s="1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18" i="160"/>
  <c r="D20" i="160"/>
  <c r="C43" i="160" s="1"/>
  <c r="K4" i="160"/>
  <c r="D23" i="160"/>
  <c r="B64" i="160"/>
  <c r="D64" i="160"/>
  <c r="G64" i="160"/>
  <c r="H64" i="160"/>
  <c r="I64" i="160"/>
  <c r="L64" i="160"/>
  <c r="M43" i="160"/>
  <c r="D22" i="160"/>
  <c r="D24" i="160"/>
  <c r="M23" i="160"/>
  <c r="M24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20" i="162" s="1"/>
  <c r="D18" i="162"/>
  <c r="K4" i="162"/>
  <c r="D23" i="162"/>
  <c r="B64" i="162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20" i="161" s="1"/>
  <c r="C43" i="161" s="1"/>
  <c r="D17" i="161"/>
  <c r="D18" i="161"/>
  <c r="K4" i="161"/>
  <c r="D23" i="161"/>
  <c r="B64" i="161"/>
  <c r="D64" i="161"/>
  <c r="L64" i="161" s="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20" i="158" s="1"/>
  <c r="D17" i="158"/>
  <c r="D18" i="158"/>
  <c r="K4" i="158"/>
  <c r="D23" i="158"/>
  <c r="B64" i="158"/>
  <c r="D64" i="158"/>
  <c r="G64" i="158"/>
  <c r="L64" i="158" s="1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M24" i="158" s="1"/>
  <c r="B6" i="165"/>
  <c r="L7" i="165"/>
  <c r="M7" i="165"/>
  <c r="K6" i="165"/>
  <c r="A15" i="165"/>
  <c r="A26" i="165"/>
  <c r="L50" i="165"/>
  <c r="D15" i="165"/>
  <c r="D20" i="165" s="1"/>
  <c r="D17" i="165"/>
  <c r="D18" i="165"/>
  <c r="K4" i="165"/>
  <c r="D23" i="165"/>
  <c r="B64" i="165"/>
  <c r="D64" i="165"/>
  <c r="G64" i="165"/>
  <c r="L64" i="165" s="1"/>
  <c r="H64" i="165"/>
  <c r="I64" i="165"/>
  <c r="M43" i="165"/>
  <c r="D22" i="165"/>
  <c r="D24" i="165"/>
  <c r="M23" i="165"/>
  <c r="M24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17" i="166"/>
  <c r="D18" i="166"/>
  <c r="K4" i="166"/>
  <c r="D23" i="166"/>
  <c r="B64" i="166"/>
  <c r="D64" i="166"/>
  <c r="G64" i="166"/>
  <c r="L64" i="166" s="1"/>
  <c r="H64" i="166"/>
  <c r="I64" i="166"/>
  <c r="M43" i="166"/>
  <c r="D22" i="166"/>
  <c r="D24" i="166"/>
  <c r="M24" i="166" s="1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D64" i="164"/>
  <c r="G64" i="164"/>
  <c r="H64" i="164"/>
  <c r="I64" i="164"/>
  <c r="M43" i="164"/>
  <c r="D22" i="164"/>
  <c r="D24" i="164"/>
  <c r="M24" i="164" s="1"/>
  <c r="M41" i="164"/>
  <c r="M40" i="164"/>
  <c r="M38" i="164"/>
  <c r="D37" i="164"/>
  <c r="M36" i="164"/>
  <c r="D36" i="164"/>
  <c r="M35" i="164"/>
  <c r="D35" i="164"/>
  <c r="M34" i="164"/>
  <c r="D34" i="164"/>
  <c r="M23" i="164"/>
  <c r="B6" i="163"/>
  <c r="L7" i="163"/>
  <c r="M7" i="163"/>
  <c r="K6" i="163"/>
  <c r="A15" i="163"/>
  <c r="A26" i="163"/>
  <c r="L50" i="163"/>
  <c r="D15" i="163"/>
  <c r="D20" i="163" s="1"/>
  <c r="D17" i="163"/>
  <c r="D18" i="163"/>
  <c r="K4" i="163"/>
  <c r="D23" i="163"/>
  <c r="B64" i="163"/>
  <c r="D64" i="163"/>
  <c r="G64" i="163"/>
  <c r="H64" i="163"/>
  <c r="I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M24" i="163" s="1"/>
  <c r="B6" i="152"/>
  <c r="L7" i="152"/>
  <c r="M7" i="152"/>
  <c r="K6" i="152"/>
  <c r="A15" i="152"/>
  <c r="A26" i="152"/>
  <c r="L50" i="152"/>
  <c r="D15" i="152"/>
  <c r="D17" i="152"/>
  <c r="D18" i="152"/>
  <c r="K4" i="152"/>
  <c r="D23" i="152"/>
  <c r="B64" i="152"/>
  <c r="D64" i="152"/>
  <c r="G64" i="152"/>
  <c r="H64" i="152"/>
  <c r="I64" i="152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L64" i="151"/>
  <c r="C43" i="147"/>
  <c r="F68" i="166"/>
  <c r="B68" i="166"/>
  <c r="F68" i="164"/>
  <c r="B68" i="161"/>
  <c r="H68" i="143"/>
  <c r="G68" i="164"/>
  <c r="D68" i="166"/>
  <c r="C68" i="147"/>
  <c r="H68" i="164"/>
  <c r="G68" i="166"/>
  <c r="C68" i="164"/>
  <c r="C68" i="145"/>
  <c r="C68" i="143"/>
  <c r="F68" i="161"/>
  <c r="G68" i="145"/>
  <c r="D68" i="143"/>
  <c r="H68" i="144"/>
  <c r="G68" i="147"/>
  <c r="C68" i="161"/>
  <c r="D37" i="109"/>
  <c r="H68" i="145"/>
  <c r="F68" i="145"/>
  <c r="B68" i="160"/>
  <c r="D68" i="159"/>
  <c r="C68" i="165"/>
  <c r="F68" i="143"/>
  <c r="B68" i="159"/>
  <c r="H68" i="159"/>
  <c r="H68" i="165"/>
  <c r="G68" i="150"/>
  <c r="G68" i="165"/>
  <c r="D68" i="150"/>
  <c r="D68" i="147"/>
  <c r="B68" i="150"/>
  <c r="C68" i="159"/>
  <c r="F68" i="150"/>
  <c r="F68" i="165"/>
  <c r="F68" i="159"/>
  <c r="H68" i="147"/>
  <c r="F68" i="147"/>
  <c r="M35" i="109" l="1"/>
  <c r="M36" i="109"/>
  <c r="M38" i="109"/>
  <c r="D68" i="146"/>
  <c r="D68" i="164"/>
  <c r="B68" i="146"/>
  <c r="F68" i="158"/>
  <c r="F68" i="146"/>
  <c r="G68" i="146"/>
  <c r="C68" i="146"/>
  <c r="I21" i="109"/>
  <c r="I22" i="109"/>
  <c r="D15" i="109"/>
  <c r="D24" i="109"/>
  <c r="G64" i="109"/>
  <c r="C20" i="109"/>
  <c r="C26" i="109" s="1"/>
  <c r="I29" i="109"/>
  <c r="I24" i="109"/>
  <c r="I20" i="109"/>
  <c r="I16" i="109"/>
  <c r="I25" i="109"/>
  <c r="I18" i="109"/>
  <c r="D17" i="109"/>
  <c r="B20" i="109"/>
  <c r="B26" i="109" s="1"/>
  <c r="I17" i="109"/>
  <c r="I23" i="109"/>
  <c r="L50" i="109"/>
  <c r="I64" i="109"/>
  <c r="H64" i="109"/>
  <c r="D64" i="109"/>
  <c r="G68" i="143"/>
  <c r="D35" i="109"/>
  <c r="D34" i="109"/>
  <c r="M34" i="109"/>
  <c r="M40" i="109"/>
  <c r="M41" i="109"/>
  <c r="M43" i="109"/>
  <c r="B68" i="163"/>
  <c r="B68" i="157"/>
  <c r="B68" i="144"/>
  <c r="D26" i="148"/>
  <c r="I32" i="148" s="1"/>
  <c r="C43" i="148"/>
  <c r="D26" i="144"/>
  <c r="I32" i="144" s="1"/>
  <c r="C43" i="144"/>
  <c r="C43" i="145"/>
  <c r="D26" i="145"/>
  <c r="I32" i="145" s="1"/>
  <c r="D26" i="162"/>
  <c r="I32" i="162" s="1"/>
  <c r="C43" i="162"/>
  <c r="C43" i="158"/>
  <c r="D26" i="158"/>
  <c r="I32" i="158" s="1"/>
  <c r="D26" i="165"/>
  <c r="I32" i="165" s="1"/>
  <c r="C43" i="165"/>
  <c r="D20" i="152"/>
  <c r="L64" i="144"/>
  <c r="D20" i="143"/>
  <c r="F68" i="162"/>
  <c r="D68" i="162"/>
  <c r="B68" i="162"/>
  <c r="B64" i="109"/>
  <c r="D22" i="109"/>
  <c r="L64" i="163"/>
  <c r="L64" i="146"/>
  <c r="M24" i="145"/>
  <c r="D68" i="152"/>
  <c r="C68" i="152"/>
  <c r="G68" i="152"/>
  <c r="B68" i="152"/>
  <c r="F68" i="152"/>
  <c r="D68" i="160"/>
  <c r="H68" i="160"/>
  <c r="G68" i="160"/>
  <c r="C68" i="160"/>
  <c r="C68" i="149"/>
  <c r="D68" i="149"/>
  <c r="H68" i="149"/>
  <c r="B68" i="149"/>
  <c r="G68" i="149"/>
  <c r="C68" i="162"/>
  <c r="L64" i="164"/>
  <c r="D20" i="159"/>
  <c r="L10" i="109"/>
  <c r="H68" i="162"/>
  <c r="D26" i="160"/>
  <c r="I32" i="160" s="1"/>
  <c r="L64" i="152"/>
  <c r="D26" i="161"/>
  <c r="I32" i="161" s="1"/>
  <c r="L64" i="162"/>
  <c r="D20" i="151"/>
  <c r="M24" i="146"/>
  <c r="D68" i="163"/>
  <c r="F68" i="163"/>
  <c r="H68" i="163"/>
  <c r="C68" i="163"/>
  <c r="C68" i="148"/>
  <c r="B68" i="148"/>
  <c r="F68" i="144"/>
  <c r="G68" i="144"/>
  <c r="C43" i="163"/>
  <c r="D26" i="163"/>
  <c r="I32" i="163" s="1"/>
  <c r="F68" i="151"/>
  <c r="D68" i="151"/>
  <c r="B68" i="151"/>
  <c r="H68" i="151"/>
  <c r="L64" i="159"/>
  <c r="M24" i="157"/>
  <c r="D26" i="157"/>
  <c r="I32" i="157" s="1"/>
  <c r="J10" i="155"/>
  <c r="G68" i="151"/>
  <c r="D68" i="148"/>
  <c r="G68" i="158"/>
  <c r="B68" i="158"/>
  <c r="H68" i="158"/>
  <c r="D68" i="158"/>
  <c r="D23" i="109"/>
  <c r="M10" i="109"/>
  <c r="H31" i="109"/>
  <c r="D68" i="144"/>
  <c r="G68" i="162"/>
  <c r="F68" i="148"/>
  <c r="D26" i="150"/>
  <c r="I32" i="150" s="1"/>
  <c r="C43" i="164"/>
  <c r="D26" i="164"/>
  <c r="I32" i="164" s="1"/>
  <c r="G68" i="148"/>
  <c r="C68" i="157"/>
  <c r="D68" i="157"/>
  <c r="G68" i="157"/>
  <c r="F68" i="157"/>
  <c r="H32" i="163"/>
  <c r="H32" i="159"/>
  <c r="H32" i="145"/>
  <c r="G31" i="109"/>
  <c r="I19" i="109"/>
  <c r="D20" i="166"/>
  <c r="C43" i="146"/>
  <c r="D26" i="146"/>
  <c r="I32" i="146" s="1"/>
  <c r="C68" i="151"/>
  <c r="M23" i="109"/>
  <c r="M24" i="109" s="1"/>
  <c r="H32" i="161"/>
  <c r="H32" i="148"/>
  <c r="I15" i="109"/>
  <c r="D20" i="109" l="1"/>
  <c r="C43" i="109" s="1"/>
  <c r="I31" i="109"/>
  <c r="D26" i="109"/>
  <c r="H32" i="109"/>
  <c r="L64" i="109"/>
  <c r="G68" i="109"/>
  <c r="C68" i="109"/>
  <c r="F68" i="109"/>
  <c r="B68" i="109"/>
  <c r="I68" i="109" s="1"/>
  <c r="D68" i="109"/>
  <c r="H68" i="109"/>
  <c r="C43" i="159"/>
  <c r="D26" i="159"/>
  <c r="I32" i="159" s="1"/>
  <c r="C43" i="143"/>
  <c r="D26" i="143"/>
  <c r="I32" i="143" s="1"/>
  <c r="I32" i="109"/>
  <c r="G32" i="109"/>
  <c r="C43" i="152"/>
  <c r="D26" i="152"/>
  <c r="I32" i="152" s="1"/>
  <c r="D26" i="151"/>
  <c r="I32" i="151" s="1"/>
  <c r="C43" i="151"/>
  <c r="C43" i="166"/>
  <c r="D26" i="166"/>
  <c r="I32" i="16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<sst xmlns="http://schemas.openxmlformats.org/spreadsheetml/2006/main" count="5823" uniqueCount="1269">
  <si>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</si>
  <si>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</si>
  <si>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</si>
  <si>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</si>
  <si>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</si>
  <si>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</si>
  <si>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</si>
  <si>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</si>
  <si>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</si>
  <si>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</si>
  <si>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</si>
  <si>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</si>
  <si>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</si>
  <si>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</si>
  <si>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</si>
  <si>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</si>
  <si>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</si>
  <si>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</si>
  <si>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</si>
  <si>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</si>
  <si>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</si>
  <si>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</si>
  <si>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</si>
  <si>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</si>
  <si>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</si>
  <si>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</si>
  <si>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</si>
  <si>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</si>
  <si>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</si>
  <si>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</si>
  <si>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</si>
  <si>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</si>
  <si>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</si>
  <si>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</si>
  <si>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</si>
  <si>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</si>
  <si>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</si>
  <si>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</si>
  <si>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</si>
  <si>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</si>
  <si>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</si>
  <si>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</si>
  <si>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</si>
  <si>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</si>
  <si>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</si>
  <si>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</si>
  <si>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</si>
  <si>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</si>
  <si>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</si>
  <si>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</si>
  <si>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</si>
  <si>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</si>
  <si>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</si>
  <si>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</si>
  <si>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</si>
  <si>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</si>
  <si>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</si>
  <si>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</si>
  <si>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</si>
  <si>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</si>
  <si>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</si>
  <si>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</si>
  <si>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</si>
  <si>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</si>
  <si>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</si>
  <si>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</si>
  <si>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</si>
  <si>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</si>
  <si>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</si>
  <si>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</si>
  <si>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</si>
  <si>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</si>
  <si>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</si>
  <si>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</si>
  <si>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</si>
  <si>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</si>
  <si>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</si>
  <si>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</si>
  <si>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</si>
  <si>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</si>
  <si>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</si>
  <si>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</si>
  <si>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</si>
  <si>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</si>
  <si>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</si>
  <si>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</si>
  <si>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</si>
  <si>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</si>
  <si>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</si>
  <si>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</si>
  <si>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</si>
  <si>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</si>
  <si>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</si>
  <si>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</si>
  <si>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</si>
  <si>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</si>
  <si>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</si>
  <si>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</si>
  <si>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</si>
  <si>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</si>
  <si>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</si>
  <si>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</si>
  <si>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</si>
  <si>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</si>
  <si>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</si>
  <si>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</si>
  <si>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</si>
  <si>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</si>
  <si>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</si>
  <si>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</si>
  <si>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</si>
  <si>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</si>
  <si>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</si>
  <si>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</si>
  <si>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</si>
  <si>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</si>
  <si>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</si>
  <si>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</si>
  <si>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</si>
  <si>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</si>
  <si>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</si>
  <si>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</si>
  <si>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</si>
  <si>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</si>
  <si>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</si>
  <si>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</si>
  <si>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</si>
  <si>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</si>
  <si>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</si>
  <si>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</si>
  <si>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</si>
  <si>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</si>
  <si>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</si>
  <si>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</si>
  <si>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</si>
  <si>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</si>
  <si>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</si>
  <si>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</si>
  <si>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</si>
  <si>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</si>
  <si>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</si>
  <si>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</si>
  <si>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</si>
  <si>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</si>
  <si>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</si>
  <si>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</si>
  <si>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</si>
  <si>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</si>
  <si>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</si>
  <si>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</si>
  <si>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</si>
  <si>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</si>
  <si>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</si>
  <si>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</si>
  <si>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</si>
  <si>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</si>
  <si>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</si>
  <si>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</si>
  <si>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</si>
  <si>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</si>
  <si>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</si>
  <si>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</si>
  <si>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</si>
  <si>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</si>
  <si>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</si>
  <si>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</si>
  <si>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</si>
  <si>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</si>
  <si>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</si>
  <si>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</si>
  <si>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</si>
  <si>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</si>
  <si>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</si>
  <si>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</si>
  <si>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</si>
  <si>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</si>
  <si>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</si>
  <si>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</si>
  <si>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</si>
  <si>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</si>
  <si>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</si>
  <si>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</si>
  <si>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</si>
  <si>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</si>
  <si>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</si>
  <si>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</si>
  <si>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</si>
  <si>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</si>
  <si>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</si>
  <si>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</si>
  <si>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</si>
  <si>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</si>
  <si>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</si>
  <si>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</si>
  <si>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</si>
  <si>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</si>
  <si>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</si>
  <si>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</si>
  <si>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</si>
  <si>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</si>
  <si>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</si>
  <si>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</si>
  <si>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</si>
  <si>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</si>
  <si>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</si>
  <si>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</si>
  <si>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</si>
  <si>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</si>
  <si>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</si>
  <si>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</si>
  <si>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</si>
  <si>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</si>
  <si>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</si>
  <si>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</si>
  <si>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</si>
  <si>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</si>
  <si>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</si>
  <si>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</si>
  <si>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</si>
  <si>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</si>
  <si>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</si>
  <si>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</si>
  <si>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</si>
  <si>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</si>
  <si>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</si>
  <si>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</si>
  <si>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</si>
  <si>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</si>
  <si>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</si>
  <si>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</si>
  <si>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</si>
  <si>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</si>
  <si>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</si>
  <si>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</si>
  <si>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</si>
  <si>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</si>
  <si>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</si>
  <si>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</si>
  <si>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</si>
  <si>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</si>
  <si>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</si>
  <si>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</si>
  <si>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</si>
  <si>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</si>
  <si>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</si>
  <si>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</si>
  <si>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</si>
  <si>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</si>
  <si>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</si>
  <si>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</si>
  <si>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</si>
  <si>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</si>
  <si>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</si>
  <si>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</si>
  <si>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</si>
  <si>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</si>
  <si>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</si>
  <si>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</si>
  <si>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</si>
  <si>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</si>
  <si>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</si>
  <si>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</si>
  <si>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</si>
  <si>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</si>
  <si>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</si>
  <si>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</si>
  <si>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</si>
  <si>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</si>
  <si>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</si>
  <si>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</si>
  <si>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</si>
  <si>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</si>
  <si>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</si>
  <si>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</si>
  <si>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</si>
  <si>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</si>
  <si>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</si>
  <si>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</si>
  <si>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</si>
  <si>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</si>
  <si>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</si>
  <si>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</si>
  <si>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</si>
  <si>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</si>
  <si>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</si>
  <si>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</si>
  <si>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</si>
  <si>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</si>
  <si>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</si>
  <si>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</si>
  <si>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</si>
  <si>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</si>
  <si>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</si>
  <si>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</si>
  <si>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</si>
  <si>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</si>
  <si>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</si>
  <si>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</si>
  <si>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</si>
  <si>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</si>
  <si>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</si>
  <si>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</si>
  <si>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</si>
  <si>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</si>
  <si>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</si>
  <si>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</si>
  <si>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</si>
  <si>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</si>
  <si>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</si>
  <si>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</si>
  <si>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</si>
  <si>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</si>
  <si>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</si>
  <si>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</si>
  <si>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</si>
  <si>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</si>
  <si>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</si>
  <si>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</si>
  <si>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</si>
  <si>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</si>
  <si>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</si>
  <si>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</si>
  <si>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</si>
  <si>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</si>
  <si>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</si>
  <si>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</si>
  <si>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</si>
  <si>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</si>
  <si>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</si>
  <si>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</si>
  <si>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</si>
  <si>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</si>
  <si>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</si>
  <si>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</si>
  <si>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</si>
  <si>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</si>
  <si>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</si>
  <si>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</si>
  <si>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</si>
  <si>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</si>
  <si>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</si>
  <si>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</si>
  <si>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</si>
  <si>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</si>
  <si>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</si>
  <si>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</si>
  <si>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</si>
  <si>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</si>
  <si>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</si>
  <si>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</si>
  <si>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</si>
  <si>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</si>
  <si>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</si>
  <si>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</si>
  <si>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</si>
  <si>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</si>
  <si>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</si>
  <si>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</si>
  <si>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</si>
  <si>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</si>
  <si>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</si>
  <si>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</si>
  <si>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</si>
  <si>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</si>
  <si>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</si>
  <si>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</si>
  <si>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</si>
  <si>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</si>
  <si>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</si>
  <si>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</si>
  <si>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</si>
  <si>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</si>
  <si>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</si>
  <si>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</si>
  <si>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</si>
  <si>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</si>
  <si>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</si>
  <si>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</si>
  <si>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</si>
  <si>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</si>
  <si>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</si>
  <si>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</si>
  <si>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</si>
  <si>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</si>
  <si>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</si>
  <si>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</si>
  <si>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</si>
  <si>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</si>
  <si>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</si>
  <si>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</si>
  <si>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</si>
  <si>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</si>
  <si>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</si>
  <si>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</si>
  <si>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</si>
  <si>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</si>
  <si>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</si>
  <si>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</si>
  <si>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</si>
  <si>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</si>
  <si>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</si>
  <si>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</si>
  <si>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</si>
  <si>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</si>
  <si>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</si>
  <si>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</si>
  <si>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</si>
  <si>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</si>
  <si>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</si>
  <si>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</si>
  <si>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</si>
  <si>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</si>
  <si>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</si>
  <si>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</si>
  <si>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</si>
  <si>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</si>
  <si>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</si>
  <si>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</si>
  <si>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</si>
  <si>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</si>
  <si>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</si>
  <si>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</si>
  <si>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</si>
  <si>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</si>
  <si>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</si>
  <si>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</si>
  <si>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</si>
  <si>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</si>
  <si>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</si>
  <si>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</si>
  <si>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</si>
  <si>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</si>
  <si>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</si>
  <si>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</si>
  <si>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</si>
  <si>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</si>
  <si>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</si>
  <si>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</si>
  <si>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</si>
  <si>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</si>
  <si>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</si>
  <si>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</si>
  <si>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</si>
  <si>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</si>
  <si>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</si>
  <si>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</si>
  <si>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</si>
  <si>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</si>
  <si>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</si>
  <si>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</si>
  <si>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</si>
  <si>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</si>
  <si>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</si>
  <si>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</si>
  <si>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</si>
  <si>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</si>
  <si>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</si>
  <si>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</si>
  <si>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</si>
  <si>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</si>
  <si>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</si>
  <si>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</si>
  <si>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</si>
  <si>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</si>
  <si>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</si>
  <si>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</si>
  <si>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</si>
  <si>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</si>
  <si>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</si>
  <si>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</si>
  <si>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</si>
  <si>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</si>
  <si>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</si>
  <si>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</si>
  <si>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</si>
  <si>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</si>
  <si>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</si>
  <si>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</si>
  <si>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</si>
  <si>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</si>
  <si>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</si>
  <si>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</si>
  <si>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</si>
  <si>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</si>
  <si>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</si>
  <si>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</si>
  <si>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</si>
  <si>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</si>
  <si>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</si>
  <si>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</si>
  <si>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</si>
  <si>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</si>
  <si>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</si>
  <si>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</si>
  <si>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</si>
  <si>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</si>
  <si>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</si>
  <si>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</si>
  <si>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</si>
  <si>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</si>
  <si>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</si>
  <si>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</si>
  <si>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</si>
  <si>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</si>
  <si>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</si>
  <si>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</si>
  <si>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</si>
  <si>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</si>
  <si>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</si>
  <si>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</si>
  <si>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</si>
  <si>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</si>
  <si>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</si>
  <si>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</si>
  <si>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</si>
  <si>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</si>
  <si>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</si>
  <si>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</si>
  <si>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</si>
  <si>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</si>
  <si>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</si>
  <si>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</si>
  <si>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</si>
  <si>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</si>
  <si>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</si>
  <si>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</si>
  <si>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</si>
  <si>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</si>
  <si>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</si>
  <si>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</si>
  <si>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</si>
  <si>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</si>
  <si>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</si>
  <si>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</si>
  <si>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</si>
  <si>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</si>
  <si>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</si>
  <si>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</si>
  <si>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</si>
  <si>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</si>
  <si>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</si>
  <si>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</si>
  <si>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</si>
  <si>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</si>
  <si>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</si>
  <si>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</si>
  <si>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</si>
  <si>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</si>
  <si>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</si>
  <si>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</si>
  <si>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</si>
  <si>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</si>
  <si>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</si>
  <si>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</si>
  <si>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</si>
  <si>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</si>
  <si>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</si>
  <si>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</si>
  <si>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</si>
  <si>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</si>
  <si>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</si>
  <si>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</si>
  <si>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</si>
  <si>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</si>
  <si>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</si>
  <si>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</si>
  <si>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</si>
  <si>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</si>
  <si>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</si>
  <si>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</si>
  <si>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</si>
  <si>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</si>
  <si>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</si>
  <si>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</si>
  <si>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</si>
  <si>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</si>
  <si>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</si>
  <si>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</si>
  <si>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</si>
  <si>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</si>
  <si>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</si>
  <si>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</si>
  <si>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</si>
  <si>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</si>
  <si>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</si>
  <si>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</si>
  <si>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</si>
  <si>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</si>
  <si>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</si>
  <si>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</si>
  <si>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</si>
  <si>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</si>
  <si>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</si>
  <si>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</si>
  <si>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</si>
  <si>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</si>
  <si>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</si>
  <si>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</si>
  <si>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</si>
  <si>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</si>
  <si>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</si>
  <si>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</si>
  <si>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</si>
  <si>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</si>
  <si>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</si>
  <si>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</si>
  <si>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</si>
  <si>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</si>
  <si>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</si>
  <si>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</si>
  <si>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</si>
  <si>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</si>
  <si>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</si>
  <si>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</si>
  <si>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</si>
  <si>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</si>
  <si>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</si>
  <si>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</si>
  <si>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</si>
  <si>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</si>
  <si>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</si>
  <si>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</si>
  <si>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</si>
  <si>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</si>
  <si>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</si>
  <si>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</si>
  <si>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</si>
  <si>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</si>
  <si>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</si>
  <si>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</si>
  <si>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</si>
  <si>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</si>
  <si>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</si>
  <si>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</si>
  <si>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</si>
  <si>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</si>
  <si>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</si>
  <si>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</si>
  <si>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</si>
  <si>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</si>
  <si>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</si>
  <si>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</si>
  <si>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</si>
  <si>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</si>
  <si>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</si>
  <si>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</si>
  <si>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</si>
  <si>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</si>
  <si>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</si>
  <si>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</si>
  <si>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</si>
  <si>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</si>
  <si>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</si>
  <si>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</si>
  <si>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</si>
  <si>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</si>
  <si>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</si>
  <si>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</si>
  <si>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</si>
  <si>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</si>
  <si>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</si>
  <si>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</si>
  <si>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</si>
  <si>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</si>
  <si>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</si>
  <si>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</si>
  <si>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</si>
  <si>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</si>
  <si>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</si>
  <si>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</si>
  <si>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</si>
  <si>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</si>
  <si>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</si>
  <si>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</si>
  <si>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</si>
  <si>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</si>
  <si>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</si>
  <si>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</si>
  <si>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</si>
  <si>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</si>
  <si>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</si>
  <si>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</si>
  <si>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</si>
  <si>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</si>
  <si>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</si>
  <si>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</si>
  <si>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</si>
  <si>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</si>
  <si>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</si>
  <si>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</si>
  <si>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</si>
  <si>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</si>
  <si>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</si>
  <si>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</si>
  <si>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</si>
  <si>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</si>
  <si>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</si>
  <si>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</si>
  <si>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</si>
  <si>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</si>
  <si>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</si>
  <si>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</si>
  <si>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</si>
  <si>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</si>
  <si>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</si>
  <si>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</si>
  <si>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</si>
  <si>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</si>
  <si>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</si>
  <si>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</si>
  <si>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</si>
  <si>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</si>
  <si>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</si>
  <si>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</si>
  <si>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</si>
  <si>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</si>
  <si>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</si>
  <si>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</si>
  <si>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</si>
  <si>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</si>
  <si>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</si>
  <si>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</si>
  <si>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</si>
  <si>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</si>
  <si>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</si>
  <si>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</si>
  <si>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</si>
  <si>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</si>
  <si>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</si>
  <si>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</si>
  <si>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</si>
  <si>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</si>
  <si>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</si>
  <si>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</si>
  <si>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</si>
  <si>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</si>
  <si>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</si>
  <si>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</si>
  <si>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</si>
  <si>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</si>
  <si>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</si>
  <si>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</si>
  <si>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</si>
  <si>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</si>
  <si>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</si>
  <si>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</si>
  <si>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</si>
  <si>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</si>
  <si>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</si>
  <si>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</si>
  <si>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</si>
  <si>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</si>
  <si>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</si>
  <si>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</si>
  <si>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</si>
  <si>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</si>
  <si>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</si>
  <si>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</si>
  <si>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</si>
  <si>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</si>
  <si>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</si>
  <si>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</si>
  <si>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</si>
  <si>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</si>
  <si>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</si>
  <si>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</si>
  <si>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</si>
  <si>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</si>
  <si>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</si>
  <si>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</si>
  <si>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</si>
  <si>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</si>
  <si>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</si>
  <si>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</si>
  <si>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</si>
  <si>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</si>
  <si>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</si>
  <si>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</si>
  <si>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</si>
  <si>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</si>
  <si>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</si>
  <si>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</si>
  <si>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</si>
  <si>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</si>
  <si>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</si>
  <si>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</si>
  <si>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</si>
  <si>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</si>
  <si>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</si>
  <si>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</si>
  <si>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</si>
  <si>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</si>
  <si>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</si>
  <si>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</si>
  <si>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</si>
  <si>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</si>
  <si>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</si>
  <si>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</si>
  <si>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</si>
  <si>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</si>
  <si>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</si>
  <si>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</si>
  <si>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</si>
  <si>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</si>
  <si>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</si>
  <si>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</si>
  <si>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</si>
  <si>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</si>
  <si>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</si>
  <si>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</si>
  <si>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</si>
  <si>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</si>
  <si>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</si>
  <si>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</si>
  <si>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</si>
  <si>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</si>
  <si>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</si>
  <si>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</si>
  <si>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</si>
  <si>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</si>
  <si>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</si>
  <si>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</si>
  <si>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</si>
  <si>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</si>
  <si>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</si>
  <si>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</si>
  <si>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</si>
  <si>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</si>
  <si>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</si>
  <si>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</si>
  <si>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</si>
  <si>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</si>
  <si>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</si>
  <si>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</si>
  <si>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</si>
  <si>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</si>
  <si>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</si>
  <si>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</si>
  <si>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</si>
  <si>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</si>
  <si>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</si>
  <si>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</si>
  <si>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</si>
  <si>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</si>
  <si>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</si>
  <si>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</si>
  <si>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</si>
  <si>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</si>
  <si>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</si>
  <si>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</si>
  <si>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</si>
  <si>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</si>
  <si>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</si>
  <si>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</si>
  <si>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</si>
  <si>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</si>
  <si>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</si>
  <si>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</si>
  <si>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</si>
  <si>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</si>
  <si>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</si>
  <si>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</si>
  <si>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</si>
  <si>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</si>
  <si>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</si>
  <si>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</si>
  <si>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</si>
  <si>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</si>
  <si>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</si>
  <si>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</si>
  <si>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</si>
  <si>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</si>
  <si>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</si>
  <si>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</si>
  <si>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</si>
  <si>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</si>
  <si>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</si>
  <si>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</si>
  <si>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</si>
  <si>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</si>
  <si>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</si>
  <si>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</si>
  <si>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</si>
  <si>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</si>
  <si>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</si>
  <si>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</si>
  <si>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</si>
  <si>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</si>
  <si>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</si>
  <si>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</si>
  <si>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</si>
  <si>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</si>
  <si>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</si>
  <si>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</si>
  <si>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</si>
  <si>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</si>
  <si>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</si>
  <si>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</si>
  <si>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</si>
  <si>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</si>
  <si>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</si>
  <si>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</si>
  <si>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</si>
  <si>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</si>
  <si>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</si>
  <si>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</si>
  <si>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</si>
  <si>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</si>
  <si>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</si>
  <si>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</si>
  <si>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</si>
  <si>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</si>
  <si>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</si>
  <si>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</si>
  <si>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</si>
  <si>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</si>
  <si>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</si>
  <si>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</si>
  <si>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</si>
  <si>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</si>
  <si>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</si>
  <si>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</si>
  <si>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</si>
  <si>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</si>
  <si>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</si>
  <si>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</si>
  <si>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</si>
  <si>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</si>
  <si>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</si>
  <si>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</si>
  <si>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</si>
  <si>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</si>
  <si>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</si>
  <si>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</si>
  <si>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</si>
  <si>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</si>
  <si>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</si>
  <si>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</si>
  <si>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</si>
  <si>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</si>
  <si>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</si>
  <si>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</si>
  <si>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</si>
  <si>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</si>
  <si>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</si>
  <si>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</si>
  <si>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</si>
  <si>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</si>
  <si>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</si>
  <si>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</si>
  <si>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</si>
  <si>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</si>
  <si>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</si>
  <si>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</si>
  <si>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</si>
  <si>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</si>
  <si>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</si>
  <si>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</si>
  <si>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</si>
  <si>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</si>
  <si>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</si>
  <si>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</si>
  <si>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</si>
  <si>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</si>
  <si>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</si>
  <si>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</si>
  <si>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</si>
  <si>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</si>
  <si>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</si>
  <si>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</si>
  <si>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</si>
  <si>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</si>
  <si>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</si>
  <si>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</si>
  <si>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</si>
  <si>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</si>
  <si>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</si>
  <si>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</si>
  <si>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</si>
  <si>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</si>
  <si>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</si>
  <si>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</si>
  <si>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</si>
  <si>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</si>
  <si>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</si>
  <si>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</si>
  <si>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</si>
  <si>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</si>
  <si>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</si>
  <si>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</si>
  <si>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</si>
  <si>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</si>
  <si>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</si>
  <si>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</si>
  <si>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</si>
  <si>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</si>
  <si>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</si>
  <si>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</si>
  <si>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</si>
  <si>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</si>
  <si>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</si>
  <si>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</si>
  <si>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</si>
  <si>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</si>
  <si>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</si>
  <si>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</si>
  <si>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</si>
  <si>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</si>
  <si>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</si>
  <si>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</si>
  <si>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</si>
  <si>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</si>
  <si>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</si>
  <si>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</si>
  <si>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</si>
  <si>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</si>
  <si>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</si>
  <si>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</si>
  <si>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</si>
  <si>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</si>
  <si>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</si>
  <si>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</si>
  <si>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</si>
  <si>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</si>
  <si>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</si>
  <si>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</si>
  <si>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</si>
  <si>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</si>
  <si>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</si>
  <si>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</si>
  <si>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</si>
  <si>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</si>
  <si>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</si>
  <si>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</si>
  <si>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</si>
  <si>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</si>
  <si>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</si>
  <si>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</si>
  <si>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</si>
  <si>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</si>
  <si>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</si>
  <si>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</si>
  <si>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</si>
  <si>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</si>
  <si>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</si>
  <si>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</si>
  <si>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</si>
  <si>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</si>
  <si>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</si>
  <si>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</si>
  <si>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</si>
  <si>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</si>
  <si>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</si>
  <si>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</si>
  <si>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</si>
  <si>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</si>
  <si>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</si>
  <si>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</si>
  <si>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</si>
  <si>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</si>
  <si>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</si>
  <si>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</si>
  <si>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</si>
  <si>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</si>
  <si>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</si>
  <si>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</si>
  <si>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</si>
  <si>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</si>
  <si>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</si>
  <si>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</si>
  <si>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</si>
  <si>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</si>
  <si>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</si>
  <si>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</si>
  <si>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</si>
  <si>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</si>
  <si>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</si>
  <si>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</si>
  <si>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</si>
  <si>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</si>
  <si>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</si>
  <si>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</si>
  <si>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</si>
  <si>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</si>
  <si>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</si>
  <si>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</si>
  <si>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</si>
  <si>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</si>
  <si>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</si>
  <si>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</si>
  <si>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</si>
  <si>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</si>
  <si>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</si>
  <si>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</si>
  <si>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</si>
  <si>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</si>
  <si>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</si>
  <si>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</si>
  <si>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</si>
  <si>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</si>
  <si>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</si>
  <si>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</si>
  <si>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</si>
  <si>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</si>
  <si>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</si>
  <si>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</si>
  <si>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</si>
  <si>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</si>
  <si>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</si>
  <si>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</si>
  <si>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</si>
  <si>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</si>
  <si>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</si>
  <si>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</si>
  <si>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</si>
  <si>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</si>
  <si>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</si>
  <si>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</si>
  <si>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</si>
  <si>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</si>
  <si>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</si>
  <si>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</si>
  <si>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</si>
  <si>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</si>
  <si>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</si>
  <si>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</si>
  <si>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</si>
  <si>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</si>
  <si>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</si>
  <si>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</si>
  <si>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</si>
  <si>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</si>
  <si>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</si>
  <si>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</si>
  <si>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</si>
  <si>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</si>
  <si>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</si>
  <si>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</si>
  <si>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</si>
  <si>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</si>
  <si>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</si>
  <si>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</si>
  <si>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</si>
  <si>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</si>
  <si>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</si>
  <si>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</si>
  <si>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</si>
  <si>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</si>
  <si>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</si>
  <si>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</si>
  <si>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</si>
  <si>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</si>
  <si>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</si>
  <si>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</si>
  <si>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</si>
  <si>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</si>
  <si>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Seenlandschaft Waren</t>
  </si>
  <si>
    <t>2022</t>
  </si>
  <si>
    <t>31.12.2022</t>
  </si>
  <si>
    <t>01.01.2023</t>
  </si>
  <si>
    <t>13.071.160.000</t>
  </si>
  <si>
    <t>Polzin</t>
  </si>
  <si>
    <t>Jan</t>
  </si>
  <si>
    <t>Jahresbericht der Jugendfeuerwehr</t>
  </si>
  <si>
    <t>13.071.160.174</t>
  </si>
  <si>
    <t xml:space="preserve">Jugendfeuerwehr </t>
  </si>
  <si>
    <t>Groß Dratow</t>
  </si>
  <si>
    <t>Schloen-Dratow</t>
  </si>
  <si>
    <t xml:space="preserve">Kreis </t>
  </si>
  <si>
    <t>30.12.2022</t>
  </si>
  <si>
    <t xml:space="preserve">in der Jugendfeuerwehr gibt es </t>
  </si>
  <si>
    <t>01.05.1998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</si>
  <si>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</si>
  <si>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</si>
  <si>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</si>
  <si>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</si>
  <si>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</si>
  <si>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</si>
  <si>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</si>
  <si>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</si>
  <si>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</si>
  <si>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</si>
  <si>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</si>
  <si>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</si>
  <si>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</si>
  <si>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</si>
  <si>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</si>
  <si>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Wichmann</t>
  </si>
  <si>
    <t>Wolfram</t>
  </si>
  <si>
    <t>16.09.1961</t>
  </si>
  <si>
    <t>17192</t>
  </si>
  <si>
    <t>Müllerweg 8</t>
  </si>
  <si>
    <t>Formularstand: 18.03.2012</t>
  </si>
  <si>
    <t>13.071.000.000</t>
  </si>
  <si>
    <t>Groß Gievitz</t>
  </si>
  <si>
    <t>Peenehagen OT Groß Gievitz</t>
  </si>
  <si>
    <t>24.12.2022</t>
  </si>
  <si>
    <t>01.06.2015</t>
  </si>
  <si>
    <t>Heinrich</t>
  </si>
  <si>
    <t>Ines</t>
  </si>
  <si>
    <t>24.05.1981</t>
  </si>
  <si>
    <t xml:space="preserve">17192 </t>
  </si>
  <si>
    <t>Zur Fuchseiche 14</t>
  </si>
  <si>
    <t>Hohen Wangelin</t>
  </si>
  <si>
    <t>01.08.2022</t>
  </si>
  <si>
    <t>Kasimir</t>
  </si>
  <si>
    <t>Katrin</t>
  </si>
  <si>
    <t>29.06.1975</t>
  </si>
  <si>
    <t>09.02.2019</t>
  </si>
  <si>
    <t>17194</t>
  </si>
  <si>
    <t>Vollrathsruhe</t>
  </si>
  <si>
    <t>Straße des Friedens 28</t>
  </si>
  <si>
    <t>Jabel</t>
  </si>
  <si>
    <t>01.05.2019</t>
  </si>
  <si>
    <t>Mahncke</t>
  </si>
  <si>
    <t>Benkamin</t>
  </si>
  <si>
    <t>21.02.1989</t>
  </si>
  <si>
    <t>15.10.2019</t>
  </si>
  <si>
    <t>Schultenacker 14</t>
  </si>
  <si>
    <t>13.071.160.071</t>
  </si>
  <si>
    <t>Kargow</t>
  </si>
  <si>
    <t>01.05.1997</t>
  </si>
  <si>
    <t>Passow</t>
  </si>
  <si>
    <t>Manja</t>
  </si>
  <si>
    <t>09.09.1982</t>
  </si>
  <si>
    <t>Feuerwehrfrauanwärterin</t>
  </si>
  <si>
    <t>23.01.2021</t>
  </si>
  <si>
    <t>Am alten Gutshof 6</t>
  </si>
  <si>
    <t>Klink</t>
  </si>
  <si>
    <t>19.12.2022</t>
  </si>
  <si>
    <t>Kiwitzke</t>
  </si>
  <si>
    <t>Mathias</t>
  </si>
  <si>
    <t>02.12.1979</t>
  </si>
  <si>
    <t>08.02.2020</t>
  </si>
  <si>
    <t>Kölpinweg 6</t>
  </si>
  <si>
    <t>13.071.160.172</t>
  </si>
  <si>
    <t>Lansen</t>
  </si>
  <si>
    <t>Peenehagen</t>
  </si>
  <si>
    <t>28.01.1999</t>
  </si>
  <si>
    <t>Müller</t>
  </si>
  <si>
    <t>Thomas</t>
  </si>
  <si>
    <t>06.07.1968</t>
  </si>
  <si>
    <t>28.01.1998</t>
  </si>
  <si>
    <t>Kirchenstraße 7</t>
  </si>
  <si>
    <t>13.071.160.056</t>
  </si>
  <si>
    <t>Plasten</t>
  </si>
  <si>
    <t>Groß Plasten</t>
  </si>
  <si>
    <t>01.06.1993</t>
  </si>
  <si>
    <t>Ramin</t>
  </si>
  <si>
    <t>Susann</t>
  </si>
  <si>
    <t>12.03.1992</t>
  </si>
  <si>
    <t>01.01.2018</t>
  </si>
  <si>
    <t>Parkallee 37</t>
  </si>
  <si>
    <t>Schloen</t>
  </si>
  <si>
    <t>25.12.2022</t>
  </si>
  <si>
    <t>01.07.1996</t>
  </si>
  <si>
    <t>Abram</t>
  </si>
  <si>
    <t>David</t>
  </si>
  <si>
    <t>03.06.1996</t>
  </si>
  <si>
    <t>01.01.2022</t>
  </si>
  <si>
    <t>Neu Schloen</t>
  </si>
  <si>
    <t>Dorfstraße 5</t>
  </si>
  <si>
    <t>01.06.2018</t>
  </si>
  <si>
    <t>Schuster</t>
  </si>
  <si>
    <t>Christian</t>
  </si>
  <si>
    <t>27.01.1978</t>
  </si>
  <si>
    <t>18.07.2018</t>
  </si>
  <si>
    <t>Straße des Friedens 31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</si>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</sst>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2</c:v>
                </c:pt>
                <c:pt idx="1">
                  <c:v>12</c:v>
                </c:pt>
                <c:pt idx="2">
                  <c:v>9</c:v>
                </c:pt>
                <c:pt idx="3">
                  <c:v>7</c:v>
                </c:pt>
                <c:pt idx="4">
                  <c:v>13</c:v>
                </c:pt>
                <c:pt idx="5">
                  <c:v>21</c:v>
                </c:pt>
                <c:pt idx="6">
                  <c:v>10</c:v>
                </c:pt>
                <c:pt idx="7">
                  <c:v>21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6-4EA9-9747-95652932B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2289536"/>
        <c:axId val="1"/>
        <c:axId val="0"/>
      </c:bar3DChart>
      <c:catAx>
        <c:axId val="178228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228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A-410B-95BF-19355CC6B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2290336"/>
        <c:axId val="1"/>
        <c:axId val="0"/>
      </c:bar3DChart>
      <c:catAx>
        <c:axId val="178229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229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15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7-4DB5-9BDA-8A83D87E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2289936"/>
        <c:axId val="1"/>
        <c:axId val="0"/>
      </c:bar3DChart>
      <c:catAx>
        <c:axId val="178228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82289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0E1BDD1-4E21-481D-89BB-7978454244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F1C58F5-2448-4136-9E14-E99A88C6D1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E140836-81F5-4036-849F-1F208CD325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3162FC68-B1E2-4635-93B4-25DB28BD90A2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11</v>
      </c>
      <c r="E18" s="147">
        <v>10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1268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TeAyoRiHnHCS5R5WwuyuoQ0HavS25GMBcI9ZDhD5H7hI/iZKfmmnl1ifCoUEbqVpNAKiOGwLzhRA0NjmCbsQkg==" saltValue="doyXhmguFgiSBHR+hgNi2Q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1235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1236</v>
      </c>
      <c r="C4" s="100"/>
      <c r="D4" s="100"/>
      <c r="E4" s="21"/>
      <c r="G4" s="101"/>
      <c r="H4" s="214" t="s">
        <v>69</v>
      </c>
      <c r="I4" s="21"/>
      <c r="J4" s="21"/>
      <c r="K4" s="100" t="s">
        <v>1237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1238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7</v>
      </c>
      <c r="D15" s="194">
        <v>15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4</v>
      </c>
    </row>
    <row r="20" spans="1:13" ht="10.9" customHeight="1" x14ac:dyDescent="0.2">
      <c r="A20" s="90" t="s">
        <v>13</v>
      </c>
      <c r="B20" s="194">
        <v>8</v>
      </c>
      <c r="C20" s="194">
        <v>7</v>
      </c>
      <c r="D20" s="194">
        <v>15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1</v>
      </c>
      <c r="D22" s="194">
        <v>1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6</v>
      </c>
    </row>
    <row r="24" spans="1:13" ht="10.9" customHeight="1" x14ac:dyDescent="0.2">
      <c r="A24" s="90" t="s">
        <v>18</v>
      </c>
      <c r="B24" s="110">
        <v>2</v>
      </c>
      <c r="C24" s="110">
        <v>4</v>
      </c>
      <c r="D24" s="194">
        <v>6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2</v>
      </c>
      <c r="D26" s="194">
        <v>8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1</v>
      </c>
      <c r="I27" s="2">
        <v>2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1</v>
      </c>
      <c r="H28" s="2">
        <v>0</v>
      </c>
      <c r="I28" s="2">
        <v>1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2</v>
      </c>
      <c r="I31" s="72">
        <v>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</v>
      </c>
      <c r="D62" s="110">
        <v>3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18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9</v>
      </c>
      <c r="D64" s="194">
        <v>21</v>
      </c>
      <c r="E64" s="52"/>
      <c r="G64" s="194">
        <v>4</v>
      </c>
      <c r="H64" s="194">
        <v>0</v>
      </c>
      <c r="I64" s="194">
        <v>0</v>
      </c>
      <c r="J64" s="46"/>
      <c r="L64" s="194">
        <v>34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18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1239</v>
      </c>
      <c r="C76" s="170"/>
      <c r="D76" s="170"/>
      <c r="E76" s="46"/>
      <c r="F76" s="25" t="s">
        <v>57</v>
      </c>
      <c r="G76" s="171" t="s">
        <v>1240</v>
      </c>
      <c r="H76" s="171"/>
      <c r="I76" s="171"/>
      <c r="J76" s="46"/>
      <c r="K76" s="25" t="s">
        <v>58</v>
      </c>
      <c r="L76" s="170" t="s">
        <v>1241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1242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1237</v>
      </c>
      <c r="D78" s="174"/>
      <c r="E78" s="49"/>
      <c r="F78" s="173"/>
      <c r="G78" s="173" t="s">
        <v>1243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ZJ3qzA09h+AIbEVyqxU2UVW2W7f+28i/YXOSIZYjLrs93Fv+n9ATS+KJPKJICfkazYKPgXhMWTf8vFJJtCSG+w==" saltValue="pP60olC/6diCv2NhQi0G/A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1244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1245</v>
      </c>
      <c r="C4" s="100"/>
      <c r="D4" s="100"/>
      <c r="E4" s="21"/>
      <c r="G4" s="101"/>
      <c r="H4" s="214" t="s">
        <v>69</v>
      </c>
      <c r="I4" s="21"/>
      <c r="J4" s="21"/>
      <c r="K4" s="100" t="s">
        <v>1246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16</v>
      </c>
      <c r="C15" s="110">
        <v>11</v>
      </c>
      <c r="D15" s="194">
        <v>27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0</v>
      </c>
      <c r="D17" s="194">
        <v>2</v>
      </c>
      <c r="E17" s="21"/>
      <c r="F17" s="110">
        <v>7</v>
      </c>
      <c r="G17" s="75">
        <v>4</v>
      </c>
      <c r="H17" s="75">
        <v>1</v>
      </c>
      <c r="I17" s="75">
        <v>5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1</v>
      </c>
      <c r="I19" s="75">
        <v>4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18</v>
      </c>
      <c r="C20" s="194">
        <v>11</v>
      </c>
      <c r="D20" s="194">
        <v>29</v>
      </c>
      <c r="E20" s="21"/>
      <c r="F20" s="110">
        <v>10</v>
      </c>
      <c r="G20" s="75">
        <v>3</v>
      </c>
      <c r="H20" s="75">
        <v>0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4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0</v>
      </c>
      <c r="H22" s="75">
        <v>2</v>
      </c>
      <c r="I22" s="75">
        <v>2</v>
      </c>
      <c r="J22" s="46"/>
      <c r="K22" s="206"/>
      <c r="L22" s="207" t="s">
        <v>23</v>
      </c>
      <c r="M22" s="75">
        <v>2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3</v>
      </c>
      <c r="C24" s="110">
        <v>0</v>
      </c>
      <c r="D24" s="194">
        <v>3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14</v>
      </c>
      <c r="C26" s="194">
        <v>11</v>
      </c>
      <c r="D26" s="194">
        <v>25</v>
      </c>
      <c r="E26" s="21"/>
      <c r="F26" s="15">
        <v>16</v>
      </c>
      <c r="G26" s="2">
        <v>2</v>
      </c>
      <c r="H26" s="2">
        <v>0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11</v>
      </c>
      <c r="I31" s="72">
        <v>25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55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45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5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45</v>
      </c>
      <c r="D64" s="194">
        <v>5</v>
      </c>
      <c r="E64" s="52"/>
      <c r="G64" s="194">
        <v>0</v>
      </c>
      <c r="H64" s="194">
        <v>0</v>
      </c>
      <c r="I64" s="194">
        <v>0</v>
      </c>
      <c r="J64" s="46"/>
      <c r="L64" s="194">
        <v>50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14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1248</v>
      </c>
      <c r="C76" s="170"/>
      <c r="D76" s="170"/>
      <c r="E76" s="46"/>
      <c r="F76" s="25" t="s">
        <v>57</v>
      </c>
      <c r="G76" s="171" t="s">
        <v>1249</v>
      </c>
      <c r="H76" s="171"/>
      <c r="I76" s="171"/>
      <c r="J76" s="46"/>
      <c r="K76" s="25" t="s">
        <v>58</v>
      </c>
      <c r="L76" s="170" t="s">
        <v>1250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1251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1246</v>
      </c>
      <c r="D78" s="174"/>
      <c r="E78" s="49"/>
      <c r="F78" s="173"/>
      <c r="G78" s="173" t="s">
        <v>1252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KiWSctNMF1Fy/fIoWeCPhrio/0/NDQzJVd73wAXGnCqgSBQQg4f2ae6AQGqALPH/9V5re7CLwpSSQz6U6EQfAg==" saltValue="tiDVsCUGhJ9kBzF9HAUMOg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1253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1254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1255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12</v>
      </c>
      <c r="C15" s="110">
        <v>11</v>
      </c>
      <c r="D15" s="194">
        <v>23</v>
      </c>
      <c r="E15" s="21"/>
      <c r="F15" s="89" t="s">
        <v>1131</v>
      </c>
      <c r="G15" s="75">
        <v>1</v>
      </c>
      <c r="H15" s="75">
        <v>0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2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9</v>
      </c>
    </row>
    <row r="20" spans="1:13" ht="10.9" customHeight="1" x14ac:dyDescent="0.2">
      <c r="A20" s="90" t="s">
        <v>13</v>
      </c>
      <c r="B20" s="194">
        <v>12</v>
      </c>
      <c r="C20" s="194">
        <v>11</v>
      </c>
      <c r="D20" s="194">
        <v>23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11</v>
      </c>
    </row>
    <row r="24" spans="1:13" ht="10.9" customHeight="1" x14ac:dyDescent="0.2">
      <c r="A24" s="90" t="s">
        <v>18</v>
      </c>
      <c r="B24" s="110">
        <v>3</v>
      </c>
      <c r="C24" s="110">
        <v>8</v>
      </c>
      <c r="D24" s="194">
        <v>11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8</v>
      </c>
      <c r="C26" s="194">
        <v>3</v>
      </c>
      <c r="D26" s="194">
        <v>11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1</v>
      </c>
      <c r="H27" s="2">
        <v>0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8</v>
      </c>
      <c r="H31" s="72">
        <v>3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1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10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1256</v>
      </c>
      <c r="C76" s="170"/>
      <c r="D76" s="170"/>
      <c r="E76" s="46"/>
      <c r="F76" s="25" t="s">
        <v>57</v>
      </c>
      <c r="G76" s="171" t="s">
        <v>1257</v>
      </c>
      <c r="H76" s="171"/>
      <c r="I76" s="171"/>
      <c r="J76" s="46"/>
      <c r="K76" s="25" t="s">
        <v>58</v>
      </c>
      <c r="L76" s="170" t="s">
        <v>1258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1259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1260</v>
      </c>
      <c r="D78" s="174"/>
      <c r="E78" s="49"/>
      <c r="F78" s="173"/>
      <c r="G78" s="173" t="s">
        <v>1261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Jld98qdHdb3E+I0DkQ1YLsxUjIHSk6rRmeb+9P0oIPdNlW/ulVz/QhetrrjbmA/NLek2apI7E9MLabuKdwaSLg==" saltValue="WMQdnTT0Q1wnDqLCSQ9mxg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10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1210</v>
      </c>
      <c r="C4" s="100"/>
      <c r="D4" s="100"/>
      <c r="E4" s="21"/>
      <c r="G4" s="101"/>
      <c r="H4" s="214" t="s">
        <v>69</v>
      </c>
      <c r="I4" s="21"/>
      <c r="J4" s="21"/>
      <c r="K4" s="100" t="s">
        <v>1210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1262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7</v>
      </c>
      <c r="C15" s="110">
        <v>4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5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1</v>
      </c>
      <c r="D17" s="194">
        <v>4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5</v>
      </c>
      <c r="D20" s="194">
        <v>15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4</v>
      </c>
      <c r="C24" s="110">
        <v>1</v>
      </c>
      <c r="D24" s="194">
        <v>5</v>
      </c>
      <c r="E24" s="21"/>
      <c r="F24" s="110">
        <v>14</v>
      </c>
      <c r="G24" s="75">
        <v>2</v>
      </c>
      <c r="H24" s="75">
        <v>0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4</v>
      </c>
      <c r="D26" s="194">
        <v>10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4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14</v>
      </c>
      <c r="C53" s="105" t="s">
        <v>37</v>
      </c>
      <c r="D53" s="46"/>
      <c r="E53" s="46"/>
      <c r="G53" s="121"/>
      <c r="H53" s="193">
        <v>27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10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12</v>
      </c>
      <c r="D64" s="194">
        <v>4</v>
      </c>
      <c r="E64" s="52"/>
      <c r="G64" s="194">
        <v>0</v>
      </c>
      <c r="H64" s="194">
        <v>0</v>
      </c>
      <c r="I64" s="194">
        <v>0</v>
      </c>
      <c r="J64" s="46"/>
      <c r="L64" s="194">
        <v>16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15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1263</v>
      </c>
      <c r="C76" s="170"/>
      <c r="D76" s="170"/>
      <c r="E76" s="46"/>
      <c r="F76" s="25" t="s">
        <v>57</v>
      </c>
      <c r="G76" s="171" t="s">
        <v>1264</v>
      </c>
      <c r="H76" s="171"/>
      <c r="I76" s="171"/>
      <c r="J76" s="46"/>
      <c r="K76" s="25" t="s">
        <v>58</v>
      </c>
      <c r="L76" s="170" t="s">
        <v>1265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165</v>
      </c>
      <c r="H77" s="173"/>
      <c r="I77" s="173"/>
      <c r="J77" s="46"/>
      <c r="K77" s="125" t="s">
        <v>61</v>
      </c>
      <c r="L77" s="204" t="s">
        <v>1266</v>
      </c>
      <c r="M77" s="204"/>
    </row>
    <row r="78" spans="1:13" ht="10.9" customHeight="1" thickBot="1" x14ac:dyDescent="0.25">
      <c r="A78" s="25" t="s">
        <v>62</v>
      </c>
      <c r="B78" s="173" t="s">
        <v>1209</v>
      </c>
      <c r="C78" s="174" t="s">
        <v>1210</v>
      </c>
      <c r="D78" s="174"/>
      <c r="E78" s="49"/>
      <c r="F78" s="173"/>
      <c r="G78" s="173" t="s">
        <v>1267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mG01ew1EVtSECv1rvMutwa7tzm4YWIutJnMEYMLQ86M+U4cuukpLnYL5sijBDtrb5ULWSSZDqDMzm2l/wpPcRQ==" saltValue="iD4p8cCxl7KrTCLSM4PUTw==" spinCount="100000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13.071.160.000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Seenlandschaft Waren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11</v>
      </c>
      <c r="C10" s="72">
        <f>liesmich!$E$18</f>
        <v>10</v>
      </c>
      <c r="D10" s="73" t="s">
        <v>1089</v>
      </c>
      <c r="E10" s="46"/>
      <c r="K10" s="74" t="s">
        <v>1149</v>
      </c>
      <c r="L10" s="75">
        <f>SUM('Groß Dratow:x30'!L10)</f>
        <v>10</v>
      </c>
      <c r="M10" s="75">
        <f>SUM('Groß Dratow:x30'!M10)</f>
        <v>10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SUM('Groß Dratow:x30'!L11)</f>
        <v>0</v>
      </c>
      <c r="M11" s="75">
        <f>SUM('Groß Dratow:x30'!M11)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SUM('Groß Dratow:x30'!B15)</f>
        <v>82</v>
      </c>
      <c r="C15" s="72">
        <f>SUM('Groß Dratow:x30'!C15)</f>
        <v>57</v>
      </c>
      <c r="D15" s="194">
        <f>SUM(B15:C15)</f>
        <v>139</v>
      </c>
      <c r="E15" s="21"/>
      <c r="F15" s="89" t="s">
        <v>1131</v>
      </c>
      <c r="G15" s="75">
        <f>SUM('Groß Dratow:x30'!G15)</f>
        <v>2</v>
      </c>
      <c r="H15" s="75">
        <f>SUM('Groß Dratow:x30'!H15)</f>
        <v>0</v>
      </c>
      <c r="I15" s="75">
        <f>SUM(G15:H15)</f>
        <v>2</v>
      </c>
      <c r="J15" s="46"/>
      <c r="K15" s="227"/>
      <c r="L15" s="238" t="s">
        <v>15</v>
      </c>
      <c r="M15" s="241">
        <f>SUM('Groß Dratow:x30'!M15)</f>
        <v>5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SUM('Groß Dratow:x30'!G16)</f>
        <v>8</v>
      </c>
      <c r="H16" s="75">
        <f>SUM('Groß Dratow:x30'!H16)</f>
        <v>4</v>
      </c>
      <c r="I16" s="75">
        <f t="shared" ref="I16:I29" si="0">SUM(G16:H16)</f>
        <v>12</v>
      </c>
      <c r="J16" s="46"/>
      <c r="K16" s="227"/>
      <c r="L16" s="238" t="s">
        <v>75</v>
      </c>
      <c r="M16" s="241">
        <f>SUM('Groß Dratow:x30'!M16)</f>
        <v>3</v>
      </c>
    </row>
    <row r="17" spans="1:13" ht="10.5" customHeight="1" x14ac:dyDescent="0.2">
      <c r="A17" s="90" t="s">
        <v>78</v>
      </c>
      <c r="B17" s="72">
        <f>SUM('Groß Dratow:x30'!B17)</f>
        <v>16</v>
      </c>
      <c r="C17" s="72">
        <f>SUM('Groß Dratow:x30'!C17)</f>
        <v>8</v>
      </c>
      <c r="D17" s="194">
        <f>SUM(B17:C17)</f>
        <v>24</v>
      </c>
      <c r="E17" s="21"/>
      <c r="F17" s="110">
        <v>7</v>
      </c>
      <c r="G17" s="75">
        <f>SUM('Groß Dratow:x30'!G17)</f>
        <v>7</v>
      </c>
      <c r="H17" s="75">
        <f>SUM('Groß Dratow:x30'!H17)</f>
        <v>2</v>
      </c>
      <c r="I17" s="75">
        <f t="shared" si="0"/>
        <v>9</v>
      </c>
      <c r="J17" s="46"/>
      <c r="K17" s="227"/>
      <c r="L17" s="238" t="s">
        <v>17</v>
      </c>
      <c r="M17" s="241">
        <f>SUM('Groß Dratow:x30'!M17)</f>
        <v>1</v>
      </c>
    </row>
    <row r="18" spans="1:13" ht="10.5" customHeight="1" x14ac:dyDescent="0.2">
      <c r="A18" s="121" t="s">
        <v>79</v>
      </c>
      <c r="B18" s="72">
        <f>SUM('Groß Dratow:x30'!B18)</f>
        <v>0</v>
      </c>
      <c r="C18" s="72">
        <f>SUM('Groß Dratow:x30'!C18)</f>
        <v>0</v>
      </c>
      <c r="D18" s="194">
        <f>SUM(B18:C18)</f>
        <v>0</v>
      </c>
      <c r="E18" s="21"/>
      <c r="F18" s="110">
        <v>8</v>
      </c>
      <c r="G18" s="75">
        <f>SUM('Groß Dratow:x30'!G18)</f>
        <v>3</v>
      </c>
      <c r="H18" s="75">
        <f>SUM('Groß Dratow:x30'!H18)</f>
        <v>4</v>
      </c>
      <c r="I18" s="75">
        <f t="shared" si="0"/>
        <v>7</v>
      </c>
      <c r="J18" s="46"/>
      <c r="K18" s="227"/>
      <c r="L18" s="238" t="s">
        <v>19</v>
      </c>
      <c r="M18" s="241">
        <f>SUM('Groß Dratow:x30'!M18)</f>
        <v>3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SUM('Groß Dratow:x30'!G19)</f>
        <v>11</v>
      </c>
      <c r="H19" s="75">
        <f>SUM('Groß Dratow:x30'!H19)</f>
        <v>2</v>
      </c>
      <c r="I19" s="75">
        <f t="shared" si="0"/>
        <v>13</v>
      </c>
      <c r="J19" s="46"/>
      <c r="K19" s="227"/>
      <c r="L19" s="238" t="s">
        <v>20</v>
      </c>
      <c r="M19" s="241">
        <f>SUM('Groß Dratow:x30'!M19)</f>
        <v>15</v>
      </c>
    </row>
    <row r="20" spans="1:13" ht="10.5" customHeight="1" x14ac:dyDescent="0.2">
      <c r="A20" s="90" t="s">
        <v>13</v>
      </c>
      <c r="B20" s="72">
        <f>SUM(B15+B17+B18)</f>
        <v>98</v>
      </c>
      <c r="C20" s="72">
        <f>SUM(C15+C17+C18)</f>
        <v>65</v>
      </c>
      <c r="D20" s="194">
        <f>SUM(D15:D18)</f>
        <v>163</v>
      </c>
      <c r="E20" s="21"/>
      <c r="F20" s="110">
        <v>10</v>
      </c>
      <c r="G20" s="75">
        <f>SUM('Groß Dratow:x30'!G20)</f>
        <v>11</v>
      </c>
      <c r="H20" s="75">
        <f>SUM('Groß Dratow:x30'!H20)</f>
        <v>10</v>
      </c>
      <c r="I20" s="75">
        <f t="shared" si="0"/>
        <v>21</v>
      </c>
      <c r="J20" s="46"/>
      <c r="K20" s="227"/>
      <c r="L20" s="238" t="s">
        <v>22</v>
      </c>
      <c r="M20" s="241">
        <f>SUM('Groß Dratow:x30'!M20)</f>
        <v>1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SUM('Groß Dratow:x30'!G21)</f>
        <v>4</v>
      </c>
      <c r="H21" s="75">
        <f>SUM('Groß Dratow:x30'!H21)</f>
        <v>6</v>
      </c>
      <c r="I21" s="75">
        <f t="shared" si="0"/>
        <v>10</v>
      </c>
      <c r="J21" s="46"/>
      <c r="K21" s="227"/>
      <c r="L21" s="239" t="s">
        <v>80</v>
      </c>
      <c r="M21" s="241">
        <f>SUM('Groß Dratow:x30'!M21)</f>
        <v>0</v>
      </c>
    </row>
    <row r="22" spans="1:13" ht="10.5" customHeight="1" x14ac:dyDescent="0.2">
      <c r="A22" s="90" t="s">
        <v>16</v>
      </c>
      <c r="B22" s="72">
        <f>SUM('Groß Dratow:x30'!B22)</f>
        <v>2</v>
      </c>
      <c r="C22" s="72">
        <f>SUM('Groß Dratow:x30'!C22)</f>
        <v>1</v>
      </c>
      <c r="D22" s="194">
        <f>SUM(B22:C22)</f>
        <v>3</v>
      </c>
      <c r="E22" s="21"/>
      <c r="F22" s="110">
        <v>12</v>
      </c>
      <c r="G22" s="75">
        <f>SUM('Groß Dratow:x30'!G22)</f>
        <v>12</v>
      </c>
      <c r="H22" s="75">
        <f>SUM('Groß Dratow:x30'!H22)</f>
        <v>9</v>
      </c>
      <c r="I22" s="75">
        <f t="shared" si="0"/>
        <v>21</v>
      </c>
      <c r="J22" s="46"/>
      <c r="K22" s="227"/>
      <c r="L22" s="238" t="s">
        <v>23</v>
      </c>
      <c r="M22" s="241">
        <f>SUM('Groß Dratow:x30'!M22)</f>
        <v>2</v>
      </c>
    </row>
    <row r="23" spans="1:13" ht="10.5" customHeight="1" x14ac:dyDescent="0.2">
      <c r="A23" s="120" t="s">
        <v>1135</v>
      </c>
      <c r="B23" s="72">
        <f>SUM('Groß Dratow:x30'!B23)</f>
        <v>0</v>
      </c>
      <c r="C23" s="72">
        <f>SUM('Groß Dratow:x30'!C23)</f>
        <v>0</v>
      </c>
      <c r="D23" s="194">
        <f>SUM(B23:C23)</f>
        <v>0</v>
      </c>
      <c r="E23" s="21"/>
      <c r="F23" s="110">
        <v>13</v>
      </c>
      <c r="G23" s="75">
        <f>SUM('Groß Dratow:x30'!G23)</f>
        <v>4</v>
      </c>
      <c r="H23" s="75">
        <f>SUM('Groß Dratow:x30'!H23)</f>
        <v>2</v>
      </c>
      <c r="I23" s="75">
        <f t="shared" si="0"/>
        <v>6</v>
      </c>
      <c r="J23" s="46"/>
      <c r="K23" s="227"/>
      <c r="L23" s="240" t="s">
        <v>24</v>
      </c>
      <c r="M23" s="242">
        <f>SUM(M15:M22)</f>
        <v>30</v>
      </c>
    </row>
    <row r="24" spans="1:13" ht="10.5" customHeight="1" x14ac:dyDescent="0.2">
      <c r="A24" s="90" t="s">
        <v>18</v>
      </c>
      <c r="B24" s="72">
        <f>SUM('Groß Dratow:x30'!B24)</f>
        <v>16</v>
      </c>
      <c r="C24" s="72">
        <f>SUM('Groß Dratow:x30'!C24)</f>
        <v>14</v>
      </c>
      <c r="D24" s="194">
        <f>SUM(B24:C24)</f>
        <v>30</v>
      </c>
      <c r="E24" s="21"/>
      <c r="F24" s="110">
        <v>14</v>
      </c>
      <c r="G24" s="75">
        <f>SUM('Groß Dratow:x30'!G24)</f>
        <v>4</v>
      </c>
      <c r="H24" s="75">
        <f>SUM('Groß Dratow:x30'!H24)</f>
        <v>5</v>
      </c>
      <c r="I24" s="75">
        <f t="shared" si="0"/>
        <v>9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SUM('Groß Dratow:x30'!G25)</f>
        <v>6</v>
      </c>
      <c r="H25" s="75">
        <f>SUM('Groß Dratow:x30'!H25)</f>
        <v>1</v>
      </c>
      <c r="I25" s="75">
        <f t="shared" si="0"/>
        <v>7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80</v>
      </c>
      <c r="C26" s="72">
        <f>SUM(C20-C22-C24)</f>
        <v>50</v>
      </c>
      <c r="D26" s="194">
        <f>SUM(D20-D22-D24)</f>
        <v>130</v>
      </c>
      <c r="E26" s="21"/>
      <c r="F26" s="89">
        <v>16</v>
      </c>
      <c r="G26" s="75">
        <f>SUM('Groß Dratow:x30'!G26)</f>
        <v>5</v>
      </c>
      <c r="H26" s="75">
        <f>SUM('Groß Dratow:x30'!H26)</f>
        <v>3</v>
      </c>
      <c r="I26" s="75">
        <f>SUM(G26:H26)</f>
        <v>8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SUM('Groß Dratow:x30'!G27)</f>
        <v>2</v>
      </c>
      <c r="H27" s="75">
        <f>SUM('Groß Dratow:x30'!H27)</f>
        <v>2</v>
      </c>
      <c r="I27" s="75">
        <f t="shared" si="0"/>
        <v>4</v>
      </c>
      <c r="J27" s="46"/>
    </row>
    <row r="28" spans="1:13" ht="10.5" customHeight="1" x14ac:dyDescent="0.2">
      <c r="A28" s="226" t="s">
        <v>1148</v>
      </c>
      <c r="B28" s="75">
        <f>SUM('Groß Dratow:x30'!B28)</f>
        <v>0</v>
      </c>
      <c r="C28" s="246"/>
      <c r="D28" s="205"/>
      <c r="E28" s="21"/>
      <c r="F28" s="89">
        <v>18</v>
      </c>
      <c r="G28" s="75">
        <f>SUM('Groß Dratow:x30'!G28)</f>
        <v>1</v>
      </c>
      <c r="H28" s="75">
        <f>SUM('Groß Dratow:x30'!H28)</f>
        <v>0</v>
      </c>
      <c r="I28" s="75">
        <f t="shared" si="0"/>
        <v>1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SUM('Groß Dratow:x30'!G29)</f>
        <v>0</v>
      </c>
      <c r="H29" s="75">
        <f>SUM('Groß Dratow:x30'!H29)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80</v>
      </c>
      <c r="H31" s="72">
        <f>SUM(H15:H29)</f>
        <v>50</v>
      </c>
      <c r="I31" s="72">
        <f>SUM(I15:I29)</f>
        <v>130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SUM('Groß Dratow:x30'!C34)</f>
        <v>1</v>
      </c>
      <c r="D34" s="75">
        <f>SUM(C10-C34)</f>
        <v>9</v>
      </c>
      <c r="E34" s="46"/>
      <c r="G34" s="81"/>
      <c r="H34" s="97" t="s">
        <v>25</v>
      </c>
      <c r="I34" s="73"/>
      <c r="J34" s="46"/>
      <c r="L34" s="75">
        <f>SUM('Groß Dratow:x30'!L34)</f>
        <v>7</v>
      </c>
      <c r="M34" s="75">
        <f>SUM(C10-L34)</f>
        <v>3</v>
      </c>
    </row>
    <row r="35" spans="1:13" ht="10.5" customHeight="1" x14ac:dyDescent="0.2">
      <c r="A35" s="82"/>
      <c r="B35" s="99" t="s">
        <v>1092</v>
      </c>
      <c r="C35" s="75">
        <f>SUM('Groß Dratow:x30'!C35)</f>
        <v>4</v>
      </c>
      <c r="D35" s="75">
        <f>SUM(C10-C35)</f>
        <v>6</v>
      </c>
      <c r="E35" s="46"/>
      <c r="G35" s="81"/>
      <c r="H35" s="97" t="s">
        <v>26</v>
      </c>
      <c r="I35" s="73"/>
      <c r="J35" s="46"/>
      <c r="L35" s="75">
        <f>SUM('Groß Dratow:x30'!L35)</f>
        <v>3</v>
      </c>
      <c r="M35" s="75">
        <f>SUM(C10-L35)</f>
        <v>7</v>
      </c>
    </row>
    <row r="36" spans="1:13" ht="10.5" customHeight="1" x14ac:dyDescent="0.2">
      <c r="A36" s="80"/>
      <c r="B36" s="191" t="s">
        <v>1093</v>
      </c>
      <c r="C36" s="75">
        <f>SUM('Groß Dratow:x30'!C36)</f>
        <v>0</v>
      </c>
      <c r="D36" s="75">
        <f>SUM(C10-C36)</f>
        <v>10</v>
      </c>
      <c r="E36" s="46"/>
      <c r="G36" s="81"/>
      <c r="H36" s="97" t="s">
        <v>27</v>
      </c>
      <c r="I36" s="73"/>
      <c r="J36" s="46"/>
      <c r="L36" s="75">
        <f>SUM('Groß Dratow:x30'!L36)</f>
        <v>9</v>
      </c>
      <c r="M36" s="75">
        <f>SUM(C10-L36)</f>
        <v>1</v>
      </c>
    </row>
    <row r="37" spans="1:13" ht="10.5" customHeight="1" x14ac:dyDescent="0.2">
      <c r="A37" s="83"/>
      <c r="B37" s="192" t="s">
        <v>1094</v>
      </c>
      <c r="C37" s="75">
        <f>SUM('Groß Dratow:x30'!C37)</f>
        <v>5</v>
      </c>
      <c r="D37" s="75">
        <f>SUM(C10-C37)</f>
        <v>5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SUM('Groß Dratow:x30'!L38)</f>
        <v>9</v>
      </c>
      <c r="M38" s="75">
        <f>SUM(C10-L38)</f>
        <v>1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SUM('Groß Dratow:x30'!C40)</f>
        <v>1</v>
      </c>
      <c r="D40" s="3"/>
      <c r="E40" s="46"/>
      <c r="G40" s="81"/>
      <c r="H40" s="97" t="s">
        <v>31</v>
      </c>
      <c r="I40" s="73"/>
      <c r="J40" s="46"/>
      <c r="L40" s="75">
        <f>SUM('Groß Dratow:x30'!L40)</f>
        <v>0</v>
      </c>
      <c r="M40" s="75">
        <f>SUM(C10-L40)</f>
        <v>10</v>
      </c>
    </row>
    <row r="41" spans="1:13" ht="10.5" customHeight="1" x14ac:dyDescent="0.2">
      <c r="B41" s="87" t="s">
        <v>1133</v>
      </c>
      <c r="C41" s="75">
        <f>SUM('Groß Dratow:x30'!C41)</f>
        <v>0</v>
      </c>
      <c r="D41" s="3"/>
      <c r="E41" s="46"/>
      <c r="G41" s="81"/>
      <c r="H41" s="97" t="s">
        <v>32</v>
      </c>
      <c r="I41" s="73"/>
      <c r="J41" s="46"/>
      <c r="L41" s="75">
        <f>SUM('Groß Dratow:x30'!L41)</f>
        <v>3</v>
      </c>
      <c r="M41" s="75">
        <f>SUM(C10-L41)</f>
        <v>7</v>
      </c>
    </row>
    <row r="42" spans="1:13" ht="10.5" customHeight="1" x14ac:dyDescent="0.2">
      <c r="B42" s="87" t="s">
        <v>1134</v>
      </c>
      <c r="C42" s="75">
        <f>SUM('Groß Dratow:x30'!C42)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SUM('Groß Dratow:x30'!L43)</f>
        <v>1</v>
      </c>
      <c r="M43" s="75">
        <f>SUM(C10-L43)</f>
        <v>9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SUM('Groß Dratow:x30'!C46)</f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SUM('Groß Dratow:x30'!L46)</f>
        <v>0</v>
      </c>
    </row>
    <row r="47" spans="1:13" ht="10.5" customHeight="1" x14ac:dyDescent="0.2">
      <c r="A47" s="40"/>
      <c r="B47" s="121" t="s">
        <v>85</v>
      </c>
      <c r="C47" s="75">
        <f>SUM('Groß Dratow:x30'!C47)</f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SUM('Groß Dratow:x30'!L47)</f>
        <v>0</v>
      </c>
    </row>
    <row r="48" spans="1:13" ht="10.5" customHeight="1" x14ac:dyDescent="0.2">
      <c r="A48" s="48"/>
      <c r="B48" s="121" t="s">
        <v>87</v>
      </c>
      <c r="C48" s="75">
        <f>SUM('Groß Dratow:x30'!C48)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SUM('Groß Dratow:x30'!L48)</f>
        <v>5</v>
      </c>
    </row>
    <row r="49" spans="1:13" ht="10.5" customHeight="1" x14ac:dyDescent="0.2">
      <c r="A49" s="48"/>
      <c r="B49" s="237" t="s">
        <v>89</v>
      </c>
      <c r="C49" s="75">
        <f>SUM('Groß Dratow:x30'!C49)</f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SUM('Groß Dratow:x30'!L49)</f>
        <v>5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SUM('Groß Dratow:x30'!H52)</f>
        <v>221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SUM('Groß Dratow:x30'!B53)</f>
        <v>21</v>
      </c>
      <c r="C53" s="105" t="s">
        <v>37</v>
      </c>
      <c r="D53" s="46"/>
      <c r="E53" s="46"/>
      <c r="G53" s="85"/>
      <c r="H53" s="75">
        <f>SUM('Groß Dratow:x30'!H53)</f>
        <v>158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SUM('Groß Dratow:x30'!B61)+'Std für ü. ö. Ausschüsse'!B7</f>
        <v>156</v>
      </c>
      <c r="D61" s="89">
        <f>SUM('Groß Dratow:x30'!D61)+'Std für ü. ö. Ausschüsse'!C7</f>
        <v>18</v>
      </c>
      <c r="E61" s="90"/>
      <c r="G61" s="89">
        <f>SUM('Groß Dratow:x30'!G61)+'Std für ü. ö. Ausschüsse'!D7</f>
        <v>6</v>
      </c>
      <c r="H61" s="89">
        <f>SUM('Groß Dratow:x30'!H61)+'Std für ü. ö. Ausschüsse'!F7</f>
        <v>0</v>
      </c>
      <c r="I61" s="89">
        <f>SUM('Groß Dratow:x30'!I61)+'Std für ü. ö. Ausschüsse'!G7</f>
        <v>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SUM('Groß Dratow:x30'!B62)+'Std für ü. ö. Ausschüsse'!B8</f>
        <v>17</v>
      </c>
      <c r="D62" s="89">
        <f>SUM('Groß Dratow:x30'!D62)+'Std für ü. ö. Ausschüsse'!C8</f>
        <v>8</v>
      </c>
      <c r="E62" s="90"/>
      <c r="G62" s="89">
        <f>SUM('Groß Dratow:x30'!G62)+'Std für ü. ö. Ausschüsse'!D8</f>
        <v>8</v>
      </c>
      <c r="H62" s="89">
        <f>SUM('Groß Dratow:x30'!H62)+'Std für ü. ö. Ausschüsse'!F8</f>
        <v>0</v>
      </c>
      <c r="I62" s="89">
        <f>SUM('Groß Dratow:x30'!I62)+'Std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SUM('Groß Dratow:x30'!B63)+'Std für ü. ö. Ausschüsse'!B9</f>
        <v>11</v>
      </c>
      <c r="D63" s="89">
        <f>SUM('Groß Dratow:x30'!D63)+'Std für ü. ö. Ausschüsse'!C9</f>
        <v>18</v>
      </c>
      <c r="E63" s="90"/>
      <c r="G63" s="89">
        <f>SUM('Groß Dratow:x30'!G63)+'Std für ü. ö. Ausschüsse'!D9</f>
        <v>2</v>
      </c>
      <c r="H63" s="89">
        <f>SUM('Groß Dratow:x30'!H63)+'Std für ü. ö. Ausschüsse'!F9</f>
        <v>0</v>
      </c>
      <c r="I63" s="89">
        <f>SUM('Groß Dratow:x30'!I63)+'Std für ü. ö. Ausschüsse'!G9</f>
        <v>35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184</v>
      </c>
      <c r="D64" s="193">
        <f>SUM(D61:D63)</f>
        <v>44</v>
      </c>
      <c r="E64" s="121"/>
      <c r="G64" s="193">
        <f>SUM(G61:G63)</f>
        <v>16</v>
      </c>
      <c r="H64" s="193">
        <f>SUM(H61:H63)</f>
        <v>0</v>
      </c>
      <c r="I64" s="193">
        <f>SUM(I61:I63)</f>
        <v>35</v>
      </c>
      <c r="J64" s="31"/>
      <c r="L64" s="194">
        <f>SUM(B64:I64)</f>
        <v>279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SUM('Groß Dratow:x30'!B68)</f>
        <v>0</v>
      </c>
      <c r="C68" s="75">
        <f>SUM('Groß Dratow:x30'!C68)</f>
        <v>1</v>
      </c>
      <c r="D68" s="75">
        <f>SUM('Groß Dratow:x30'!D68)</f>
        <v>2</v>
      </c>
      <c r="E68" s="3"/>
      <c r="F68" s="75">
        <f>SUM('Groß Dratow:x30'!F68)</f>
        <v>4</v>
      </c>
      <c r="G68" s="75">
        <f>SUM('Groß Dratow:x30'!G68)</f>
        <v>2</v>
      </c>
      <c r="H68" s="75">
        <f>SUM('Groß Dratow:x30'!H68)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SUM('Groß Dratow:x30'!B71)</f>
        <v>27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SUM('Groß Dratow:x30'!B73)</f>
        <v>68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SUM('Groß Dratow:x30'!B74)</f>
        <v>205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Polzin</v>
      </c>
      <c r="C76" s="62"/>
      <c r="D76" s="62"/>
      <c r="F76" s="34" t="s">
        <v>57</v>
      </c>
      <c r="G76" s="17" t="str">
        <f xml:space="preserve"> liesmich!$E$23</f>
        <v>Jan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erusgsL18Fkz50Dl3YtpMIToZQxAnowGrni8rXNIFwy5hWnyMauMCMn4qM1Cu7932Kv9L7uARMo+MUqHKtQLyw==" saltValue="UcB477WrjghXdEk1n6O8v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Seenlandschaft Waren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0</v>
      </c>
      <c r="C15" s="110">
        <v>1</v>
      </c>
      <c r="D15" s="194">
        <v>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1</v>
      </c>
      <c r="D20" s="194">
        <v>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0</v>
      </c>
      <c r="C26" s="194">
        <v>1</v>
      </c>
      <c r="D26" s="194">
        <v>1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1</v>
      </c>
      <c r="I31" s="72">
        <v>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27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1187</v>
      </c>
      <c r="C76" s="170"/>
      <c r="D76" s="170"/>
      <c r="E76" s="46"/>
      <c r="F76" s="25" t="s">
        <v>57</v>
      </c>
      <c r="G76" s="171" t="s">
        <v>1188</v>
      </c>
      <c r="H76" s="171"/>
      <c r="I76" s="171"/>
      <c r="J76" s="46"/>
      <c r="K76" s="25" t="s">
        <v>58</v>
      </c>
      <c r="L76" s="170" t="s">
        <v>1189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1171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1166</v>
      </c>
      <c r="D78" s="174"/>
      <c r="E78" s="49"/>
      <c r="F78" s="173"/>
      <c r="G78" s="173" t="s">
        <v>1191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dwkajeIXCeYU7CwKfP/gnpv33DCdMXDkVdY5kcZU5QQrBZSDJaWdL5S8+G4pipsCmVX/AO+Pnft6UZqDc2L+gg==" saltValue="JStI35AuWzfANO+r/hwSXg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1194</v>
      </c>
      <c r="C4" s="100"/>
      <c r="D4" s="100"/>
      <c r="E4" s="21"/>
      <c r="G4" s="101"/>
      <c r="H4" s="214" t="s">
        <v>69</v>
      </c>
      <c r="I4" s="21"/>
      <c r="J4" s="21"/>
      <c r="K4" s="100" t="s">
        <v>1195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2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4</v>
      </c>
      <c r="H16" s="75">
        <v>2</v>
      </c>
      <c r="I16" s="75">
        <v>6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3</v>
      </c>
      <c r="D17" s="194">
        <v>6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11</v>
      </c>
      <c r="C20" s="194">
        <v>5</v>
      </c>
      <c r="D20" s="194">
        <v>16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2</v>
      </c>
      <c r="H21" s="75">
        <v>0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11</v>
      </c>
      <c r="C26" s="194">
        <v>4</v>
      </c>
      <c r="D26" s="194">
        <v>15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4</v>
      </c>
      <c r="I31" s="72">
        <v>15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2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</v>
      </c>
      <c r="D61" s="110">
        <v>0</v>
      </c>
      <c r="E61" s="52"/>
      <c r="G61" s="110">
        <v>6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6</v>
      </c>
      <c r="D62" s="110">
        <v>0</v>
      </c>
      <c r="E62" s="52"/>
      <c r="G62" s="110">
        <v>4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10</v>
      </c>
      <c r="D63" s="110">
        <v>0</v>
      </c>
      <c r="E63" s="52"/>
      <c r="G63" s="110">
        <v>2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22</v>
      </c>
      <c r="D64" s="194">
        <v>0</v>
      </c>
      <c r="E64" s="52"/>
      <c r="G64" s="194">
        <v>12</v>
      </c>
      <c r="H64" s="194">
        <v>0</v>
      </c>
      <c r="I64" s="194">
        <v>0</v>
      </c>
      <c r="J64" s="46"/>
      <c r="L64" s="194">
        <v>34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13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1198</v>
      </c>
      <c r="C76" s="170"/>
      <c r="D76" s="170"/>
      <c r="E76" s="46"/>
      <c r="F76" s="25" t="s">
        <v>57</v>
      </c>
      <c r="G76" s="171" t="s">
        <v>1199</v>
      </c>
      <c r="H76" s="171"/>
      <c r="I76" s="171"/>
      <c r="J76" s="46"/>
      <c r="K76" s="25" t="s">
        <v>58</v>
      </c>
      <c r="L76" s="170" t="s">
        <v>1200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157</v>
      </c>
      <c r="H77" s="173"/>
      <c r="I77" s="173"/>
      <c r="J77" s="46"/>
      <c r="K77" s="125" t="s">
        <v>61</v>
      </c>
      <c r="L77" s="204" t="s">
        <v>1197</v>
      </c>
      <c r="M77" s="204"/>
    </row>
    <row r="78" spans="1:13" ht="10.9" customHeight="1" thickBot="1" x14ac:dyDescent="0.25">
      <c r="A78" s="25" t="s">
        <v>62</v>
      </c>
      <c r="B78" s="173" t="s">
        <v>1201</v>
      </c>
      <c r="C78" s="174" t="s">
        <v>1195</v>
      </c>
      <c r="D78" s="174"/>
      <c r="E78" s="49"/>
      <c r="F78" s="173"/>
      <c r="G78" s="173" t="s">
        <v>1202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Y7+TsTYFHLuKgbDjxmi6CTeX/eeEaD4R6LzoeEcNAbmoGmFq7JMSybpRBX2i+KQ4QfPITl51/Yee0ec0nO2gUA==" saltValue="gQ+wtcSIb96S6PzKZHkMiA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1203</v>
      </c>
      <c r="C4" s="100"/>
      <c r="D4" s="100"/>
      <c r="E4" s="21"/>
      <c r="G4" s="101"/>
      <c r="H4" s="214" t="s">
        <v>69</v>
      </c>
      <c r="I4" s="21"/>
      <c r="J4" s="21"/>
      <c r="K4" s="100" t="s">
        <v>1203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1204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4</v>
      </c>
      <c r="C15" s="110">
        <v>5</v>
      </c>
      <c r="D15" s="194">
        <v>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4</v>
      </c>
      <c r="C20" s="194">
        <v>5</v>
      </c>
      <c r="D20" s="194">
        <v>9</v>
      </c>
      <c r="E20" s="21"/>
      <c r="F20" s="110">
        <v>10</v>
      </c>
      <c r="G20" s="75">
        <v>1</v>
      </c>
      <c r="H20" s="75">
        <v>3</v>
      </c>
      <c r="I20" s="75">
        <v>4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2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4</v>
      </c>
      <c r="C26" s="194">
        <v>5</v>
      </c>
      <c r="D26" s="194">
        <v>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4</v>
      </c>
      <c r="H31" s="72">
        <v>5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12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35</v>
      </c>
      <c r="D61" s="110">
        <v>10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35</v>
      </c>
      <c r="D64" s="194">
        <v>10</v>
      </c>
      <c r="E64" s="52"/>
      <c r="G64" s="194">
        <v>0</v>
      </c>
      <c r="H64" s="194">
        <v>0</v>
      </c>
      <c r="I64" s="194">
        <v>0</v>
      </c>
      <c r="J64" s="46"/>
      <c r="L64" s="194">
        <v>45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14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1205</v>
      </c>
      <c r="C76" s="170"/>
      <c r="D76" s="170"/>
      <c r="E76" s="46"/>
      <c r="F76" s="25" t="s">
        <v>57</v>
      </c>
      <c r="G76" s="171" t="s">
        <v>1206</v>
      </c>
      <c r="H76" s="171"/>
      <c r="I76" s="171"/>
      <c r="J76" s="46"/>
      <c r="K76" s="25" t="s">
        <v>58</v>
      </c>
      <c r="L76" s="170" t="s">
        <v>1207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151</v>
      </c>
      <c r="H77" s="173"/>
      <c r="I77" s="173"/>
      <c r="J77" s="46"/>
      <c r="K77" s="125" t="s">
        <v>61</v>
      </c>
      <c r="L77" s="204" t="s">
        <v>1208</v>
      </c>
      <c r="M77" s="204"/>
    </row>
    <row r="78" spans="1:13" ht="10.9" customHeight="1" thickBot="1" x14ac:dyDescent="0.25">
      <c r="A78" s="25" t="s">
        <v>62</v>
      </c>
      <c r="B78" s="173" t="s">
        <v>1209</v>
      </c>
      <c r="C78" s="174" t="s">
        <v>1210</v>
      </c>
      <c r="D78" s="174"/>
      <c r="E78" s="49"/>
      <c r="F78" s="173"/>
      <c r="G78" s="173" t="s">
        <v>1211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cFFm/5oQAxToMcIL/xWvEifPjceMrkdbgbotCXvdIpXdIk/9dSo2N7xTloFOlaKbi3kEzj8Dxlz45vaKt/445A==" saltValue="wTgWzb+ILVPUKqsP0X9vJQ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1212</v>
      </c>
      <c r="C4" s="100"/>
      <c r="D4" s="100"/>
      <c r="E4" s="21"/>
      <c r="G4" s="101"/>
      <c r="H4" s="214" t="s">
        <v>69</v>
      </c>
      <c r="I4" s="21"/>
      <c r="J4" s="21"/>
      <c r="K4" s="100" t="s">
        <v>1212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1213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9</v>
      </c>
      <c r="C15" s="110">
        <v>6</v>
      </c>
      <c r="D15" s="194">
        <v>15</v>
      </c>
      <c r="E15" s="21"/>
      <c r="F15" s="89" t="s">
        <v>1131</v>
      </c>
      <c r="G15" s="75">
        <v>1</v>
      </c>
      <c r="H15" s="75">
        <v>0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2</v>
      </c>
      <c r="I16" s="75">
        <v>3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0</v>
      </c>
      <c r="D17" s="194">
        <v>3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1</v>
      </c>
    </row>
    <row r="20" spans="1:13" ht="10.9" customHeight="1" x14ac:dyDescent="0.2">
      <c r="A20" s="90" t="s">
        <v>13</v>
      </c>
      <c r="B20" s="194">
        <v>12</v>
      </c>
      <c r="C20" s="194">
        <v>6</v>
      </c>
      <c r="D20" s="194">
        <v>18</v>
      </c>
      <c r="E20" s="21"/>
      <c r="F20" s="110">
        <v>10</v>
      </c>
      <c r="G20" s="75">
        <v>2</v>
      </c>
      <c r="H20" s="75">
        <v>1</v>
      </c>
      <c r="I20" s="75">
        <v>3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0</v>
      </c>
      <c r="H24" s="75">
        <v>2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10</v>
      </c>
      <c r="C26" s="194">
        <v>6</v>
      </c>
      <c r="D26" s="194">
        <v>16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10</v>
      </c>
      <c r="H31" s="72">
        <v>6</v>
      </c>
      <c r="I31" s="72">
        <v>16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14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</v>
      </c>
      <c r="D63" s="110">
        <v>0</v>
      </c>
      <c r="E63" s="52"/>
      <c r="G63" s="110">
        <v>0</v>
      </c>
      <c r="H63" s="110">
        <v>0</v>
      </c>
      <c r="I63" s="110">
        <v>35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19</v>
      </c>
      <c r="D64" s="194">
        <v>0</v>
      </c>
      <c r="E64" s="52"/>
      <c r="G64" s="194">
        <v>0</v>
      </c>
      <c r="H64" s="194">
        <v>0</v>
      </c>
      <c r="I64" s="194">
        <v>35</v>
      </c>
      <c r="J64" s="46"/>
      <c r="L64" s="194">
        <v>54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12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1214</v>
      </c>
      <c r="C76" s="170"/>
      <c r="D76" s="170"/>
      <c r="E76" s="46"/>
      <c r="F76" s="25" t="s">
        <v>57</v>
      </c>
      <c r="G76" s="171" t="s">
        <v>1215</v>
      </c>
      <c r="H76" s="171"/>
      <c r="I76" s="171"/>
      <c r="J76" s="46"/>
      <c r="K76" s="25" t="s">
        <v>58</v>
      </c>
      <c r="L76" s="170" t="s">
        <v>1216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1217</v>
      </c>
      <c r="M77" s="204"/>
    </row>
    <row r="78" spans="1:13" ht="10.9" customHeight="1" thickBot="1" x14ac:dyDescent="0.25">
      <c r="A78" s="25" t="s">
        <v>62</v>
      </c>
      <c r="B78" s="173" t="s">
        <v>1209</v>
      </c>
      <c r="C78" s="174" t="s">
        <v>1212</v>
      </c>
      <c r="D78" s="174"/>
      <c r="E78" s="49"/>
      <c r="F78" s="173"/>
      <c r="G78" s="173" t="s">
        <v>1218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d1L1R5YJfB1HFNbkXGqlsaosglpjEtcWtginV4dZoBzVUFwM4Cp6JPlWfAserXjUHUCr/cuoyY9l4ciEIAUHnQ==" saltValue="ljC+yp/k9OXYVTBgSzGuTA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1219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1220</v>
      </c>
      <c r="C4" s="100"/>
      <c r="D4" s="100"/>
      <c r="E4" s="21"/>
      <c r="G4" s="101"/>
      <c r="H4" s="214" t="s">
        <v>69</v>
      </c>
      <c r="I4" s="21"/>
      <c r="J4" s="21"/>
      <c r="K4" s="100" t="s">
        <v>1220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1221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14</v>
      </c>
      <c r="C15" s="110">
        <v>4</v>
      </c>
      <c r="D15" s="194">
        <v>18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1</v>
      </c>
      <c r="D17" s="194">
        <v>1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14</v>
      </c>
      <c r="C20" s="194">
        <v>5</v>
      </c>
      <c r="D20" s="194">
        <v>19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5</v>
      </c>
      <c r="H22" s="75">
        <v>1</v>
      </c>
      <c r="I22" s="75">
        <v>6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12</v>
      </c>
      <c r="C26" s="194">
        <v>5</v>
      </c>
      <c r="D26" s="194">
        <v>17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1</v>
      </c>
      <c r="I27" s="2">
        <v>1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12</v>
      </c>
      <c r="H31" s="72">
        <v>5</v>
      </c>
      <c r="I31" s="72">
        <v>17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11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1222</v>
      </c>
      <c r="C76" s="170"/>
      <c r="D76" s="170"/>
      <c r="E76" s="46"/>
      <c r="F76" s="25" t="s">
        <v>57</v>
      </c>
      <c r="G76" s="171" t="s">
        <v>1223</v>
      </c>
      <c r="H76" s="171"/>
      <c r="I76" s="171"/>
      <c r="J76" s="46"/>
      <c r="K76" s="25" t="s">
        <v>58</v>
      </c>
      <c r="L76" s="170" t="s">
        <v>1224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1225</v>
      </c>
      <c r="H77" s="173"/>
      <c r="I77" s="173"/>
      <c r="J77" s="46"/>
      <c r="K77" s="125" t="s">
        <v>61</v>
      </c>
      <c r="L77" s="204" t="s">
        <v>1226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1220</v>
      </c>
      <c r="D78" s="174"/>
      <c r="E78" s="49"/>
      <c r="F78" s="173"/>
      <c r="G78" s="173" t="s">
        <v>1227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Go7NB+WeyZPxpFEsCnomyEAxJPiPIMizA4ITvsS3qb17YgAPaKQ7S7ZGWgSFOpxClmQ3r20ebfIPDPSCmx1+2A==" saltValue="wao5wRvgfy3yPeRBXrNx+Q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1193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1228</v>
      </c>
      <c r="C4" s="100"/>
      <c r="D4" s="100"/>
      <c r="E4" s="21"/>
      <c r="G4" s="101"/>
      <c r="H4" s="214" t="s">
        <v>69</v>
      </c>
      <c r="I4" s="21"/>
      <c r="J4" s="21"/>
      <c r="K4" s="100" t="s">
        <v>1228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4</v>
      </c>
      <c r="C15" s="110">
        <v>6</v>
      </c>
      <c r="D15" s="194">
        <v>10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3</v>
      </c>
      <c r="H16" s="75">
        <v>0</v>
      </c>
      <c r="I16" s="75">
        <v>3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5</v>
      </c>
      <c r="C17" s="110">
        <v>3</v>
      </c>
      <c r="D17" s="194">
        <v>8</v>
      </c>
      <c r="E17" s="21"/>
      <c r="F17" s="110">
        <v>7</v>
      </c>
      <c r="G17" s="75">
        <v>1</v>
      </c>
      <c r="H17" s="75">
        <v>1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2</v>
      </c>
      <c r="I18" s="75">
        <v>3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9</v>
      </c>
      <c r="C20" s="194">
        <v>9</v>
      </c>
      <c r="D20" s="194">
        <v>18</v>
      </c>
      <c r="E20" s="21"/>
      <c r="F20" s="110">
        <v>10</v>
      </c>
      <c r="G20" s="75">
        <v>2</v>
      </c>
      <c r="H20" s="75">
        <v>2</v>
      </c>
      <c r="I20" s="75">
        <v>4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2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2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9</v>
      </c>
      <c r="C26" s="194">
        <v>9</v>
      </c>
      <c r="D26" s="194">
        <v>18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9</v>
      </c>
      <c r="H31" s="72">
        <v>9</v>
      </c>
      <c r="I31" s="72">
        <v>18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8</v>
      </c>
      <c r="D61" s="110">
        <v>4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4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12</v>
      </c>
      <c r="D64" s="194">
        <v>4</v>
      </c>
      <c r="E64" s="52"/>
      <c r="G64" s="194">
        <v>0</v>
      </c>
      <c r="H64" s="194">
        <v>0</v>
      </c>
      <c r="I64" s="194">
        <v>0</v>
      </c>
      <c r="J64" s="46"/>
      <c r="L64" s="194">
        <v>16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18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1230</v>
      </c>
      <c r="C76" s="170"/>
      <c r="D76" s="170"/>
      <c r="E76" s="46"/>
      <c r="F76" s="25" t="s">
        <v>57</v>
      </c>
      <c r="G76" s="171" t="s">
        <v>1231</v>
      </c>
      <c r="H76" s="171"/>
      <c r="I76" s="171"/>
      <c r="J76" s="46"/>
      <c r="K76" s="25" t="s">
        <v>58</v>
      </c>
      <c r="L76" s="170" t="s">
        <v>1232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1233</v>
      </c>
      <c r="M77" s="204"/>
    </row>
    <row r="78" spans="1:13" ht="10.9" customHeight="1" thickBot="1" x14ac:dyDescent="0.25">
      <c r="A78" s="25" t="s">
        <v>62</v>
      </c>
      <c r="B78" s="173" t="s">
        <v>1190</v>
      </c>
      <c r="C78" s="174" t="s">
        <v>1228</v>
      </c>
      <c r="D78" s="174"/>
      <c r="E78" s="49"/>
      <c r="F78" s="173"/>
      <c r="G78" s="173" t="s">
        <v>1234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1192</v>
      </c>
    </row>
  </sheetData>
  <sheetProtection algorithmName="SHA-512" hashValue="6/06/Bh45u0DN8GYwZx2ZoZoYDA0SxAfFUGlCAHgYFR7snCZH1CmS7bCxNGbLg6v59i+ql2cl6Mvh/MHaGjCEA==" saltValue="ucT4HBfaBFa18gJo2hdApg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Groß Dratow</vt:lpstr>
      <vt:lpstr>Groß Gievitz</vt:lpstr>
      <vt:lpstr>Hohen Wangelin</vt:lpstr>
      <vt:lpstr>Jabel</vt:lpstr>
      <vt:lpstr>Kargow</vt:lpstr>
      <vt:lpstr>Klink</vt:lpstr>
      <vt:lpstr>Lansen</vt:lpstr>
      <vt:lpstr>Plasten</vt:lpstr>
      <vt:lpstr>Schloen</vt:lpstr>
      <vt:lpstr>Vollrathsruhe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2023-01-01T12:04:51Z</dcterms:modified>
</cp:coreProperties>
</file>