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4.xml" ContentType="application/vnd.ms-excel.controlproperties+xml"/>
  <Override PartName="/xl/drawings/drawing7.xml" ContentType="application/vnd.openxmlformats-officedocument.drawing+xml"/>
  <Override PartName="/xl/ctrlProps/ctrlProp5.xml" ContentType="application/vnd.ms-excel.controlproperties+xml"/>
  <Override PartName="/xl/drawings/drawing8.xml" ContentType="application/vnd.openxmlformats-officedocument.drawing+xml"/>
  <Override PartName="/xl/ctrlProps/ctrlProp6.xml" ContentType="application/vnd.ms-excel.controlproperties+xml"/>
  <Override PartName="/xl/drawings/drawing9.xml" ContentType="application/vnd.openxmlformats-officedocument.drawing+xml"/>
  <Override PartName="/xl/ctrlProps/ctrlProp7.xml" ContentType="application/vnd.ms-excel.controlproperties+xml"/>
  <Override PartName="/xl/drawings/drawing10.xml" ContentType="application/vnd.openxmlformats-officedocument.drawing+xml"/>
  <Override PartName="/xl/ctrlProps/ctrlProp8.xml" ContentType="application/vnd.ms-excel.controlproperties+xml"/>
  <Override PartName="/xl/drawings/drawing11.xml" ContentType="application/vnd.openxmlformats-officedocument.drawing+xml"/>
  <Override PartName="/xl/ctrlProps/ctrlProp9.xml" ContentType="application/vnd.ms-excel.controlproperties+xml"/>
  <Override PartName="/xl/drawings/drawing12.xml" ContentType="application/vnd.openxmlformats-officedocument.drawing+xml"/>
  <Override PartName="/xl/ctrlProps/ctrlProp10.xml" ContentType="application/vnd.ms-excel.controlproperties+xml"/>
  <Override PartName="/xl/drawings/drawing13.xml" ContentType="application/vnd.openxmlformats-officedocument.drawing+xml"/>
  <Override PartName="/xl/ctrlProps/ctrlProp11.xml" ContentType="application/vnd.ms-excel.controlproperties+xml"/>
  <Override PartName="/xl/drawings/drawing14.xml" ContentType="application/vnd.openxmlformats-officedocument.drawing+xml"/>
  <Override PartName="/xl/ctrlProps/ctrlProp12.xml" ContentType="application/vnd.ms-excel.controlproperties+xml"/>
  <Override PartName="/xl/drawings/drawing15.xml" ContentType="application/vnd.openxmlformats-officedocument.drawing+xml"/>
  <Override PartName="/xl/ctrlProps/ctrlProp13.xml" ContentType="application/vnd.ms-excel.controlproperties+xml"/>
  <Override PartName="/xl/drawings/drawing16.xml" ContentType="application/vnd.openxmlformats-officedocument.drawing+xml"/>
  <Override PartName="/xl/ctrlProps/ctrlProp14.xml" ContentType="application/vnd.ms-excel.controlproperties+xml"/>
  <Override PartName="/xl/drawings/drawing17.xml" ContentType="application/vnd.openxmlformats-officedocument.drawing+xml"/>
  <Override PartName="/xl/ctrlProps/ctrlProp15.xml" ContentType="application/vnd.ms-excel.controlproperties+xml"/>
  <Override PartName="/xl/drawings/drawing18.xml" ContentType="application/vnd.openxmlformats-officedocument.drawing+xml"/>
  <Override PartName="/xl/ctrlProps/ctrlProp16.xml" ContentType="application/vnd.ms-excel.controlproperties+xml"/>
  <Override PartName="/xl/drawings/drawing19.xml" ContentType="application/vnd.openxmlformats-officedocument.drawing+xml"/>
  <Override PartName="/xl/ctrlProps/ctrlProp17.xml" ContentType="application/vnd.ms-excel.controlproperties+xml"/>
  <Override PartName="/xl/drawings/drawing20.xml" ContentType="application/vnd.openxmlformats-officedocument.drawing+xml"/>
  <Override PartName="/xl/ctrlProps/ctrlProp18.xml" ContentType="application/vnd.ms-excel.controlproperties+xml"/>
  <Override PartName="/xl/drawings/drawing21.xml" ContentType="application/vnd.openxmlformats-officedocument.drawing+xml"/>
  <Override PartName="/xl/ctrlProps/ctrlProp19.xml" ContentType="application/vnd.ms-excel.controlproperties+xml"/>
  <Override PartName="/xl/drawings/drawing22.xml" ContentType="application/vnd.openxmlformats-officedocument.drawing+xml"/>
  <Override PartName="/xl/ctrlProps/ctrlProp20.xml" ContentType="application/vnd.ms-excel.controlproperties+xml"/>
  <Override PartName="/xl/drawings/drawing23.xml" ContentType="application/vnd.openxmlformats-officedocument.drawing+xml"/>
  <Override PartName="/xl/ctrlProps/ctrlProp21.xml" ContentType="application/vnd.ms-excel.controlproperties+xml"/>
  <Override PartName="/xl/drawings/drawing24.xml" ContentType="application/vnd.openxmlformats-officedocument.drawing+xml"/>
  <Override PartName="/xl/ctrlProps/ctrlProp22.xml" ContentType="application/vnd.ms-excel.controlproperties+xml"/>
  <Override PartName="/xl/drawings/drawing25.xml" ContentType="application/vnd.openxmlformats-officedocument.drawing+xml"/>
  <Override PartName="/xl/ctrlProps/ctrlProp23.xml" ContentType="application/vnd.ms-excel.controlproperties+xml"/>
  <Override PartName="/xl/drawings/drawing26.xml" ContentType="application/vnd.openxmlformats-officedocument.drawing+xml"/>
  <Override PartName="/xl/ctrlProps/ctrlProp24.xml" ContentType="application/vnd.ms-excel.controlproperties+xml"/>
  <Override PartName="/xl/drawings/drawing27.xml" ContentType="application/vnd.openxmlformats-officedocument.drawing+xml"/>
  <Override PartName="/xl/ctrlProps/ctrlProp25.xml" ContentType="application/vnd.ms-excel.controlproperties+xml"/>
  <Override PartName="/xl/drawings/drawing28.xml" ContentType="application/vnd.openxmlformats-officedocument.drawing+xml"/>
  <Override PartName="/xl/ctrlProps/ctrlProp26.xml" ContentType="application/vnd.ms-excel.controlproperties+xml"/>
  <Override PartName="/xl/drawings/drawing29.xml" ContentType="application/vnd.openxmlformats-officedocument.drawing+xml"/>
  <Override PartName="/xl/ctrlProps/ctrlProp27.xml" ContentType="application/vnd.ms-excel.controlproperties+xml"/>
  <Override PartName="/xl/drawings/drawing30.xml" ContentType="application/vnd.openxmlformats-officedocument.drawing+xml"/>
  <Override PartName="/xl/ctrlProps/ctrlProp28.xml" ContentType="application/vnd.ms-excel.controlproperties+xml"/>
  <Override PartName="/xl/drawings/drawing31.xml" ContentType="application/vnd.openxmlformats-officedocument.drawing+xml"/>
  <Override PartName="/xl/ctrlProps/ctrlProp29.xml" ContentType="application/vnd.ms-excel.controlproperties+xml"/>
  <Override PartName="/xl/drawings/drawing32.xml" ContentType="application/vnd.openxmlformats-officedocument.drawing+xml"/>
  <Override PartName="/xl/ctrlProps/ctrlProp30.xml" ContentType="application/vnd.ms-excel.controlproperties+xml"/>
  <Override PartName="/xl/drawings/drawing33.xml" ContentType="application/vnd.openxmlformats-officedocument.drawing+xml"/>
  <Override PartName="/xl/ctrlProps/ctrlProp31.xml" ContentType="application/vnd.ms-excel.controlproperties+xml"/>
  <Override PartName="/xl/drawings/drawing34.xml" ContentType="application/vnd.openxmlformats-officedocument.drawing+xml"/>
  <Override PartName="/xl/ctrlProps/ctrlProp32.xml" ContentType="application/vnd.ms-excel.controlproperties+xml"/>
  <Override PartName="/xl/drawings/drawing35.xml" ContentType="application/vnd.openxmlformats-officedocument.drawing+xml"/>
  <Override PartName="/xl/ctrlProps/ctrlProp33.xml" ContentType="application/vnd.ms-excel.controlproperties+xml"/>
  <Override PartName="/xl/drawings/drawing36.xml" ContentType="application/vnd.openxmlformats-officedocument.drawing+xml"/>
  <Override PartName="/xl/ctrlProps/ctrlProp3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3"/>
  <workbookPr codeName="DieseArbeitsmappe"/>
  <mc:AlternateContent xmlns:mc="http://schemas.openxmlformats.org/markup-compatibility/2006">
    <mc:Choice Requires="x15">
      <x15ac:absPath xmlns:x15ac="http://schemas.microsoft.com/office/spreadsheetml/2010/11/ac" url="E:\KJF MSE\Jahresberichte\2022\Kreisjugendfeuerwehr\ohne Makros\"/>
    </mc:Choice>
  </mc:AlternateContent>
  <xr:revisionPtr revIDLastSave="0" documentId="8_{43AE65FE-1881-4C3F-9ED8-B4C61E549712}" xr6:coauthVersionLast="36" xr6:coauthVersionMax="36" xr10:uidLastSave="{00000000-0000-0000-0000-000000000000}"/>
  <workbookProtection workbookAlgorithmName="SHA-512" workbookHashValue="ccXufAJ0GBf8vlp6FuDBe/P4tL9m+ymR9w68R1WuOeLNarVew1aDiuIUAPtjoD7fQm5ZXQr7OgFBgAxq4cIBWQ==" workbookSaltValue="wOWfluJ5VEp8gvLTcM3X9Q==" workbookSpinCount="100000" lockStructure="1"/>
  <bookViews>
    <workbookView xWindow="9555" yWindow="45" windowWidth="9600" windowHeight="11700" tabRatio="926" firstSheet="15" activeTab="25"/>
  </bookViews>
  <sheets>
    <sheet name="liesmich" sheetId="2" r:id="rId1"/>
    <sheet name="Alter" sheetId="3" r:id="rId2"/>
    <sheet name="Alter JFW" sheetId="4" r:id="rId3"/>
    <sheet name="Austritt" sheetId="5" r:id="rId4"/>
    <sheet name="gesamt" sheetId="109" r:id="rId5"/>
    <sheet name="Std für ü. ö. Ausschüsse" sheetId="153" r:id="rId6"/>
    <sheet name="Dargun" sheetId="8" r:id="rId7"/>
    <sheet name="Demmin Hansestadt" sheetId="134" r:id="rId8"/>
    <sheet name="Demmin Land" sheetId="135" r:id="rId9"/>
    <sheet name="Feldberger Seenlandschaft" sheetId="136" r:id="rId10"/>
    <sheet name="Friedland" sheetId="137" r:id="rId11"/>
    <sheet name="Malchin am Kummerower See" sheetId="138" r:id="rId12"/>
    <sheet name="Malchow" sheetId="139" r:id="rId13"/>
    <sheet name="Mecklenburgische Kleinseenplatt" sheetId="140" r:id="rId14"/>
    <sheet name="Neubrandenburg Vier-Tore-Stadt" sheetId="141" r:id="rId15"/>
    <sheet name="Neustrelitz Reisdenzstadt" sheetId="142" r:id="rId16"/>
    <sheet name="Neustrelitz Land" sheetId="143" r:id="rId17"/>
    <sheet name="Neverin" sheetId="144" r:id="rId18"/>
    <sheet name="Penzliner Land" sheetId="145" r:id="rId19"/>
    <sheet name="Röbel-Müritz" sheetId="146" r:id="rId20"/>
    <sheet name="Seenlandschaft Waren" sheetId="147" r:id="rId21"/>
    <sheet name="Stargarder Land" sheetId="148" r:id="rId22"/>
    <sheet name="Stavenhagen" sheetId="149" r:id="rId23"/>
    <sheet name="Treptower Tollensewinkel" sheetId="150" r:id="rId24"/>
    <sheet name="Waren - Müritz" sheetId="151" r:id="rId25"/>
    <sheet name="Woldegk" sheetId="155" r:id="rId26"/>
    <sheet name="x21" sheetId="157" r:id="rId27"/>
    <sheet name="x22" sheetId="156" r:id="rId28"/>
    <sheet name="x23" sheetId="158" r:id="rId29"/>
    <sheet name="x24" sheetId="160" r:id="rId30"/>
    <sheet name="x25" sheetId="161" r:id="rId31"/>
    <sheet name="x26" sheetId="159" r:id="rId32"/>
    <sheet name="x27" sheetId="164" r:id="rId33"/>
    <sheet name="x28" sheetId="163" r:id="rId34"/>
    <sheet name="x29" sheetId="162" r:id="rId35"/>
    <sheet name="x30" sheetId="152" r:id="rId36"/>
  </sheets>
  <definedNames>
    <definedName name="_xlnm.Print_Area" localSheetId="4">gesamt!$A$1:$M$80</definedName>
  </definedNames>
  <calcPr calcId="191029"/>
</workbook>
</file>

<file path=xl/calcChain.xml><?xml version="1.0" encoding="utf-8"?>
<calcChain xmlns="http://schemas.openxmlformats.org/spreadsheetml/2006/main">
  <c r="G77" i="109" l="1"/>
  <c r="G76" i="109"/>
  <c r="H15" i="109"/>
  <c r="H16" i="109"/>
  <c r="H17" i="109"/>
  <c r="H18" i="109"/>
  <c r="H19" i="109"/>
  <c r="H20" i="109"/>
  <c r="H21" i="109"/>
  <c r="H22" i="109"/>
  <c r="H23" i="109"/>
  <c r="H24" i="109"/>
  <c r="H25" i="109"/>
  <c r="H26" i="109"/>
  <c r="H27" i="109"/>
  <c r="H28" i="109"/>
  <c r="H29" i="109"/>
  <c r="I15" i="109"/>
  <c r="I16" i="109"/>
  <c r="I17" i="109"/>
  <c r="I18" i="109"/>
  <c r="I19" i="109"/>
  <c r="I20" i="109"/>
  <c r="I21" i="109"/>
  <c r="I22" i="109"/>
  <c r="I23" i="109"/>
  <c r="I24" i="109"/>
  <c r="I25" i="109"/>
  <c r="I26" i="109"/>
  <c r="I27" i="109"/>
  <c r="I28" i="109"/>
  <c r="I29" i="109"/>
  <c r="G15" i="109"/>
  <c r="G16" i="109"/>
  <c r="G17" i="109"/>
  <c r="G18" i="109"/>
  <c r="G19" i="109"/>
  <c r="G20" i="109"/>
  <c r="G21" i="109"/>
  <c r="G22" i="109"/>
  <c r="G23" i="109"/>
  <c r="G24" i="109"/>
  <c r="G25" i="109"/>
  <c r="G26" i="109"/>
  <c r="G27" i="109"/>
  <c r="G28" i="109"/>
  <c r="G29" i="109"/>
  <c r="D1" i="109"/>
  <c r="A29" i="109"/>
  <c r="B15" i="109"/>
  <c r="B17" i="109"/>
  <c r="B18" i="109"/>
  <c r="B22" i="109"/>
  <c r="B24" i="109"/>
  <c r="C15" i="109"/>
  <c r="D15" i="109" s="1"/>
  <c r="C17" i="109"/>
  <c r="C18" i="109"/>
  <c r="C22" i="109"/>
  <c r="C24" i="109"/>
  <c r="A29" i="157"/>
  <c r="A29" i="156"/>
  <c r="A29" i="158"/>
  <c r="A29" i="160"/>
  <c r="A29" i="161"/>
  <c r="A29" i="159"/>
  <c r="A29" i="164"/>
  <c r="A29" i="163"/>
  <c r="A29" i="162"/>
  <c r="A29" i="152"/>
  <c r="G31" i="157"/>
  <c r="H31" i="157"/>
  <c r="B20" i="157"/>
  <c r="B26" i="157"/>
  <c r="G32" i="157" s="1"/>
  <c r="C20" i="157"/>
  <c r="C26" i="157" s="1"/>
  <c r="G31" i="156"/>
  <c r="H31" i="156"/>
  <c r="B20" i="156"/>
  <c r="B26" i="156"/>
  <c r="G32" i="156" s="1"/>
  <c r="C20" i="156"/>
  <c r="C26" i="156" s="1"/>
  <c r="G31" i="158"/>
  <c r="H31" i="158"/>
  <c r="B20" i="158"/>
  <c r="B26" i="158"/>
  <c r="G32" i="158" s="1"/>
  <c r="C20" i="158"/>
  <c r="C26" i="158" s="1"/>
  <c r="G31" i="160"/>
  <c r="H31" i="160"/>
  <c r="B20" i="160"/>
  <c r="B26" i="160"/>
  <c r="G32" i="160" s="1"/>
  <c r="C20" i="160"/>
  <c r="C26" i="160" s="1"/>
  <c r="G31" i="161"/>
  <c r="H31" i="161"/>
  <c r="B20" i="161"/>
  <c r="B26" i="161"/>
  <c r="G32" i="161" s="1"/>
  <c r="C20" i="161"/>
  <c r="C26" i="161" s="1"/>
  <c r="G31" i="159"/>
  <c r="H31" i="159"/>
  <c r="B20" i="159"/>
  <c r="B26" i="159"/>
  <c r="G32" i="159" s="1"/>
  <c r="C20" i="159"/>
  <c r="C26" i="159" s="1"/>
  <c r="G31" i="164"/>
  <c r="H31" i="164"/>
  <c r="B20" i="164"/>
  <c r="B26" i="164"/>
  <c r="G32" i="164" s="1"/>
  <c r="C20" i="164"/>
  <c r="C26" i="164" s="1"/>
  <c r="G31" i="163"/>
  <c r="H31" i="163"/>
  <c r="B20" i="163"/>
  <c r="B26" i="163"/>
  <c r="G32" i="163" s="1"/>
  <c r="C20" i="163"/>
  <c r="C26" i="163" s="1"/>
  <c r="G31" i="162"/>
  <c r="H31" i="162"/>
  <c r="B20" i="162"/>
  <c r="B26" i="162"/>
  <c r="G32" i="162" s="1"/>
  <c r="C20" i="162"/>
  <c r="C26" i="162" s="1"/>
  <c r="G31" i="152"/>
  <c r="H31" i="152"/>
  <c r="B20" i="152"/>
  <c r="B26" i="152"/>
  <c r="G32" i="152" s="1"/>
  <c r="C20" i="152"/>
  <c r="C26" i="152" s="1"/>
  <c r="G5" i="2"/>
  <c r="A80" i="157"/>
  <c r="A80" i="156"/>
  <c r="A80" i="158"/>
  <c r="A80" i="160"/>
  <c r="A80" i="161"/>
  <c r="A80" i="159"/>
  <c r="A80" i="164"/>
  <c r="A80" i="163"/>
  <c r="A80" i="162"/>
  <c r="A80" i="152"/>
  <c r="A80" i="109"/>
  <c r="B68" i="109"/>
  <c r="C68" i="109"/>
  <c r="D68" i="109"/>
  <c r="F68" i="109"/>
  <c r="G68" i="109"/>
  <c r="H68" i="109"/>
  <c r="L46" i="109"/>
  <c r="L47" i="109"/>
  <c r="L48" i="109"/>
  <c r="L49" i="109"/>
  <c r="A26" i="109"/>
  <c r="A15" i="109"/>
  <c r="C40" i="109"/>
  <c r="D18" i="109"/>
  <c r="C41" i="109"/>
  <c r="C42" i="109"/>
  <c r="I61" i="109"/>
  <c r="I62" i="109"/>
  <c r="I63" i="109"/>
  <c r="H62" i="109"/>
  <c r="H63" i="109"/>
  <c r="H61" i="109"/>
  <c r="D61" i="109"/>
  <c r="D62" i="109"/>
  <c r="D63" i="109"/>
  <c r="G61" i="109"/>
  <c r="G62" i="109"/>
  <c r="G63" i="109"/>
  <c r="B62" i="109"/>
  <c r="B63" i="109"/>
  <c r="B61" i="109"/>
  <c r="L2" i="109"/>
  <c r="B6" i="109"/>
  <c r="B23" i="109"/>
  <c r="C23" i="109"/>
  <c r="A6" i="109"/>
  <c r="K77" i="109"/>
  <c r="I73" i="109"/>
  <c r="I71" i="109"/>
  <c r="L79" i="109"/>
  <c r="L78" i="109"/>
  <c r="L77" i="109"/>
  <c r="L76" i="109"/>
  <c r="B77" i="109"/>
  <c r="B76" i="109"/>
  <c r="F78" i="109"/>
  <c r="C78" i="109"/>
  <c r="B78" i="109"/>
  <c r="K6" i="109"/>
  <c r="C47" i="109"/>
  <c r="C48" i="109"/>
  <c r="C49" i="109"/>
  <c r="C46" i="109"/>
  <c r="C34" i="109"/>
  <c r="C35" i="109"/>
  <c r="C36" i="109"/>
  <c r="C37" i="109"/>
  <c r="M16" i="109"/>
  <c r="M17" i="109"/>
  <c r="M18" i="109"/>
  <c r="M19" i="109"/>
  <c r="M20" i="109"/>
  <c r="M21" i="109"/>
  <c r="M22" i="109"/>
  <c r="B28" i="109"/>
  <c r="B74" i="109"/>
  <c r="B73" i="109"/>
  <c r="B71" i="109"/>
  <c r="B53" i="109"/>
  <c r="H53" i="109"/>
  <c r="H52" i="109"/>
  <c r="L43" i="109"/>
  <c r="L41" i="109"/>
  <c r="L40" i="109"/>
  <c r="L38" i="109"/>
  <c r="L36" i="109"/>
  <c r="L35" i="109"/>
  <c r="L34" i="109"/>
  <c r="M15" i="109"/>
  <c r="L11" i="109"/>
  <c r="L10" i="109"/>
  <c r="L10" i="157"/>
  <c r="L10" i="156"/>
  <c r="L10" i="158"/>
  <c r="L10" i="160"/>
  <c r="L10" i="161"/>
  <c r="L10" i="159"/>
  <c r="L10" i="164"/>
  <c r="L10" i="163"/>
  <c r="L10" i="162"/>
  <c r="L10" i="152"/>
  <c r="M11" i="109"/>
  <c r="M11" i="157"/>
  <c r="M11" i="156"/>
  <c r="M11" i="158"/>
  <c r="M11" i="160"/>
  <c r="M11" i="161"/>
  <c r="M11" i="159"/>
  <c r="M11" i="164"/>
  <c r="M11" i="163"/>
  <c r="M11" i="162"/>
  <c r="M11" i="152"/>
  <c r="E14" i="2"/>
  <c r="C10" i="109" s="1"/>
  <c r="D16" i="2"/>
  <c r="B11" i="109" s="1"/>
  <c r="D14" i="2"/>
  <c r="B10" i="109" s="1"/>
  <c r="E16" i="2"/>
  <c r="C11" i="109" s="1"/>
  <c r="H20" i="2"/>
  <c r="B10" i="153"/>
  <c r="C10" i="153"/>
  <c r="D10" i="153"/>
  <c r="F10" i="153"/>
  <c r="G10" i="153"/>
  <c r="D1" i="157"/>
  <c r="K6" i="157"/>
  <c r="A26" i="157"/>
  <c r="A15" i="157"/>
  <c r="I68" i="157"/>
  <c r="L50" i="157"/>
  <c r="D15" i="157"/>
  <c r="D20" i="157" s="1"/>
  <c r="D17" i="157"/>
  <c r="D18" i="157"/>
  <c r="D23" i="157"/>
  <c r="B64" i="157"/>
  <c r="D64" i="157"/>
  <c r="G64" i="157"/>
  <c r="H64" i="157"/>
  <c r="I64" i="157"/>
  <c r="L64" i="157"/>
  <c r="M43" i="157"/>
  <c r="D22" i="157"/>
  <c r="D24" i="157"/>
  <c r="M41" i="157"/>
  <c r="M40" i="157"/>
  <c r="M38" i="157"/>
  <c r="D37" i="157"/>
  <c r="M36" i="157"/>
  <c r="D36" i="157"/>
  <c r="M35" i="157"/>
  <c r="D35" i="157"/>
  <c r="M34" i="157"/>
  <c r="D34" i="157"/>
  <c r="I31" i="157"/>
  <c r="M23" i="157"/>
  <c r="M24" i="157"/>
  <c r="D1" i="156"/>
  <c r="K6" i="156"/>
  <c r="A26" i="156"/>
  <c r="A15" i="156"/>
  <c r="I68" i="156"/>
  <c r="L50" i="156"/>
  <c r="D15" i="156"/>
  <c r="D17" i="156"/>
  <c r="D20" i="156" s="1"/>
  <c r="D18" i="156"/>
  <c r="D23" i="156"/>
  <c r="B64" i="156"/>
  <c r="L64" i="156" s="1"/>
  <c r="D64" i="156"/>
  <c r="G64" i="156"/>
  <c r="H64" i="156"/>
  <c r="I64" i="156"/>
  <c r="M43" i="156"/>
  <c r="D22" i="156"/>
  <c r="D24" i="156"/>
  <c r="M24" i="156" s="1"/>
  <c r="M23" i="156"/>
  <c r="M41" i="156"/>
  <c r="M40" i="156"/>
  <c r="M38" i="156"/>
  <c r="D37" i="156"/>
  <c r="M36" i="156"/>
  <c r="D36" i="156"/>
  <c r="M35" i="156"/>
  <c r="D35" i="156"/>
  <c r="M34" i="156"/>
  <c r="D34" i="156"/>
  <c r="I31" i="156"/>
  <c r="D1" i="158"/>
  <c r="K6" i="158"/>
  <c r="A26" i="158"/>
  <c r="A15" i="158"/>
  <c r="I68" i="158"/>
  <c r="L50" i="158"/>
  <c r="D15" i="158"/>
  <c r="D17" i="158"/>
  <c r="D20" i="158" s="1"/>
  <c r="D18" i="158"/>
  <c r="D23" i="158"/>
  <c r="B64" i="158"/>
  <c r="L64" i="158" s="1"/>
  <c r="D64" i="158"/>
  <c r="G64" i="158"/>
  <c r="H64" i="158"/>
  <c r="I64" i="158"/>
  <c r="M43" i="158"/>
  <c r="D22" i="158"/>
  <c r="D24" i="158"/>
  <c r="M41" i="158"/>
  <c r="M40" i="158"/>
  <c r="M38" i="158"/>
  <c r="D37" i="158"/>
  <c r="M36" i="158"/>
  <c r="D36" i="158"/>
  <c r="M35" i="158"/>
  <c r="D35" i="158"/>
  <c r="M34" i="158"/>
  <c r="D34" i="158"/>
  <c r="I31" i="158"/>
  <c r="M23" i="158"/>
  <c r="M24" i="158"/>
  <c r="D1" i="160"/>
  <c r="K6" i="160"/>
  <c r="A26" i="160"/>
  <c r="A15" i="160"/>
  <c r="I68" i="160"/>
  <c r="L50" i="160"/>
  <c r="D15" i="160"/>
  <c r="D17" i="160"/>
  <c r="D18" i="160"/>
  <c r="D20" i="160"/>
  <c r="C43" i="160" s="1"/>
  <c r="D23" i="160"/>
  <c r="B64" i="160"/>
  <c r="D64" i="160"/>
  <c r="G64" i="160"/>
  <c r="H64" i="160"/>
  <c r="I64" i="160"/>
  <c r="M43" i="160"/>
  <c r="D22" i="160"/>
  <c r="D24" i="160"/>
  <c r="M41" i="160"/>
  <c r="M40" i="160"/>
  <c r="M38" i="160"/>
  <c r="D37" i="160"/>
  <c r="M36" i="160"/>
  <c r="D36" i="160"/>
  <c r="M35" i="160"/>
  <c r="D35" i="160"/>
  <c r="M34" i="160"/>
  <c r="D34" i="160"/>
  <c r="I31" i="160"/>
  <c r="M23" i="160"/>
  <c r="D1" i="161"/>
  <c r="K6" i="161"/>
  <c r="A26" i="161"/>
  <c r="A15" i="161"/>
  <c r="I68" i="161"/>
  <c r="L50" i="161"/>
  <c r="D15" i="161"/>
  <c r="D20" i="161" s="1"/>
  <c r="D17" i="161"/>
  <c r="D18" i="161"/>
  <c r="D23" i="161"/>
  <c r="B64" i="161"/>
  <c r="L64" i="161" s="1"/>
  <c r="D64" i="161"/>
  <c r="G64" i="161"/>
  <c r="H64" i="161"/>
  <c r="I64" i="161"/>
  <c r="M43" i="161"/>
  <c r="D22" i="161"/>
  <c r="D24" i="161"/>
  <c r="M24" i="161" s="1"/>
  <c r="M41" i="161"/>
  <c r="M40" i="161"/>
  <c r="M38" i="161"/>
  <c r="D37" i="161"/>
  <c r="M36" i="161"/>
  <c r="D36" i="161"/>
  <c r="M35" i="161"/>
  <c r="D35" i="161"/>
  <c r="M34" i="161"/>
  <c r="D34" i="161"/>
  <c r="I31" i="161"/>
  <c r="M23" i="161"/>
  <c r="D1" i="159"/>
  <c r="K6" i="159"/>
  <c r="A26" i="159"/>
  <c r="A15" i="159"/>
  <c r="I68" i="159"/>
  <c r="L50" i="159"/>
  <c r="D15" i="159"/>
  <c r="D17" i="159"/>
  <c r="D18" i="159"/>
  <c r="D23" i="159"/>
  <c r="B64" i="159"/>
  <c r="D64" i="159"/>
  <c r="G64" i="159"/>
  <c r="L64" i="159" s="1"/>
  <c r="H64" i="159"/>
  <c r="I64" i="159"/>
  <c r="M43" i="159"/>
  <c r="D22" i="159"/>
  <c r="D24" i="159"/>
  <c r="M41" i="159"/>
  <c r="M40" i="159"/>
  <c r="M38" i="159"/>
  <c r="D37" i="159"/>
  <c r="M36" i="159"/>
  <c r="D36" i="159"/>
  <c r="M35" i="159"/>
  <c r="D35" i="159"/>
  <c r="M34" i="159"/>
  <c r="D34" i="159"/>
  <c r="I31" i="159"/>
  <c r="M23" i="159"/>
  <c r="D1" i="164"/>
  <c r="K6" i="164"/>
  <c r="A26" i="164"/>
  <c r="A15" i="164"/>
  <c r="I68" i="164"/>
  <c r="L50" i="164"/>
  <c r="D15" i="164"/>
  <c r="D20" i="164" s="1"/>
  <c r="D17" i="164"/>
  <c r="D18" i="164"/>
  <c r="D23" i="164"/>
  <c r="B64" i="164"/>
  <c r="L64" i="164" s="1"/>
  <c r="D64" i="164"/>
  <c r="G64" i="164"/>
  <c r="H64" i="164"/>
  <c r="I64" i="164"/>
  <c r="M43" i="164"/>
  <c r="D22" i="164"/>
  <c r="D24" i="164"/>
  <c r="M41" i="164"/>
  <c r="M40" i="164"/>
  <c r="M38" i="164"/>
  <c r="D37" i="164"/>
  <c r="M36" i="164"/>
  <c r="D36" i="164"/>
  <c r="M35" i="164"/>
  <c r="D35" i="164"/>
  <c r="M34" i="164"/>
  <c r="D34" i="164"/>
  <c r="I31" i="164"/>
  <c r="M23" i="164"/>
  <c r="M24" i="164"/>
  <c r="D1" i="163"/>
  <c r="K6" i="163"/>
  <c r="A26" i="163"/>
  <c r="A15" i="163"/>
  <c r="I68" i="163"/>
  <c r="L50" i="163"/>
  <c r="D15" i="163"/>
  <c r="D17" i="163"/>
  <c r="D18" i="163"/>
  <c r="D23" i="163"/>
  <c r="B64" i="163"/>
  <c r="D64" i="163"/>
  <c r="G64" i="163"/>
  <c r="H64" i="163"/>
  <c r="L64" i="163" s="1"/>
  <c r="I64" i="163"/>
  <c r="M43" i="163"/>
  <c r="D22" i="163"/>
  <c r="D24" i="163"/>
  <c r="M24" i="163" s="1"/>
  <c r="M23" i="163"/>
  <c r="M41" i="163"/>
  <c r="M40" i="163"/>
  <c r="M38" i="163"/>
  <c r="D37" i="163"/>
  <c r="M36" i="163"/>
  <c r="D36" i="163"/>
  <c r="M35" i="163"/>
  <c r="D35" i="163"/>
  <c r="M34" i="163"/>
  <c r="D34" i="163"/>
  <c r="I31" i="163"/>
  <c r="D1" i="162"/>
  <c r="K6" i="162"/>
  <c r="A26" i="162"/>
  <c r="A15" i="162"/>
  <c r="I68" i="162"/>
  <c r="L50" i="162"/>
  <c r="D15" i="162"/>
  <c r="D20" i="162" s="1"/>
  <c r="D17" i="162"/>
  <c r="D18" i="162"/>
  <c r="D23" i="162"/>
  <c r="B64" i="162"/>
  <c r="L64" i="162" s="1"/>
  <c r="D64" i="162"/>
  <c r="G64" i="162"/>
  <c r="H64" i="162"/>
  <c r="I64" i="162"/>
  <c r="M43" i="162"/>
  <c r="D22" i="162"/>
  <c r="D24" i="162"/>
  <c r="M41" i="162"/>
  <c r="M40" i="162"/>
  <c r="M38" i="162"/>
  <c r="D37" i="162"/>
  <c r="M36" i="162"/>
  <c r="D36" i="162"/>
  <c r="M35" i="162"/>
  <c r="D35" i="162"/>
  <c r="M34" i="162"/>
  <c r="D34" i="162"/>
  <c r="I31" i="162"/>
  <c r="M23" i="162"/>
  <c r="M24" i="162"/>
  <c r="D1" i="152"/>
  <c r="K6" i="152"/>
  <c r="A26" i="152"/>
  <c r="A15" i="152"/>
  <c r="I68" i="152"/>
  <c r="L50" i="152"/>
  <c r="D15" i="152"/>
  <c r="D17" i="152"/>
  <c r="D18" i="152"/>
  <c r="D20" i="152" s="1"/>
  <c r="D23" i="152"/>
  <c r="B64" i="152"/>
  <c r="L64" i="152" s="1"/>
  <c r="D64" i="152"/>
  <c r="G64" i="152"/>
  <c r="H64" i="152"/>
  <c r="I64" i="152"/>
  <c r="M43" i="152"/>
  <c r="D22" i="152"/>
  <c r="D24" i="152"/>
  <c r="M24" i="152" s="1"/>
  <c r="M41" i="152"/>
  <c r="M40" i="152"/>
  <c r="M38" i="152"/>
  <c r="D37" i="152"/>
  <c r="M36" i="152"/>
  <c r="D36" i="152"/>
  <c r="M35" i="152"/>
  <c r="D35" i="152"/>
  <c r="M34" i="152"/>
  <c r="D34" i="152"/>
  <c r="I31" i="152"/>
  <c r="M23" i="152"/>
  <c r="M24" i="160"/>
  <c r="D26" i="160"/>
  <c r="I32" i="160" s="1"/>
  <c r="M24" i="159"/>
  <c r="D20" i="159"/>
  <c r="D26" i="159" s="1"/>
  <c r="I32" i="159" s="1"/>
  <c r="L64" i="160"/>
  <c r="D20" i="163"/>
  <c r="D26" i="163" s="1"/>
  <c r="I32" i="163" s="1"/>
  <c r="D17" i="109" l="1"/>
  <c r="B20" i="109"/>
  <c r="B26" i="109" s="1"/>
  <c r="D22" i="109"/>
  <c r="D24" i="109"/>
  <c r="D23" i="109"/>
  <c r="H31" i="109"/>
  <c r="C20" i="109"/>
  <c r="C26" i="109" s="1"/>
  <c r="B12" i="109"/>
  <c r="I31" i="109"/>
  <c r="M23" i="109"/>
  <c r="G31" i="109"/>
  <c r="D20" i="109"/>
  <c r="C43" i="109" s="1"/>
  <c r="I64" i="109"/>
  <c r="H64" i="109"/>
  <c r="G64" i="109"/>
  <c r="D64" i="109"/>
  <c r="J10" i="153"/>
  <c r="B64" i="109"/>
  <c r="D26" i="152"/>
  <c r="I32" i="152" s="1"/>
  <c r="C43" i="152"/>
  <c r="C43" i="162"/>
  <c r="D26" i="162"/>
  <c r="I32" i="162" s="1"/>
  <c r="H32" i="159"/>
  <c r="M10" i="159"/>
  <c r="D26" i="161"/>
  <c r="I32" i="161" s="1"/>
  <c r="C43" i="161"/>
  <c r="M10" i="162"/>
  <c r="H32" i="162"/>
  <c r="M10" i="157"/>
  <c r="H32" i="157"/>
  <c r="D26" i="156"/>
  <c r="I32" i="156" s="1"/>
  <c r="C43" i="156"/>
  <c r="H32" i="152"/>
  <c r="M10" i="152"/>
  <c r="H32" i="156"/>
  <c r="M10" i="156"/>
  <c r="H32" i="160"/>
  <c r="M10" i="160"/>
  <c r="H32" i="164"/>
  <c r="M10" i="164"/>
  <c r="D26" i="164"/>
  <c r="I32" i="164" s="1"/>
  <c r="C43" i="164"/>
  <c r="C43" i="157"/>
  <c r="D26" i="157"/>
  <c r="I32" i="157" s="1"/>
  <c r="H32" i="161"/>
  <c r="M10" i="161"/>
  <c r="D26" i="158"/>
  <c r="I32" i="158" s="1"/>
  <c r="C43" i="158"/>
  <c r="H32" i="163"/>
  <c r="M10" i="163"/>
  <c r="I68" i="109"/>
  <c r="M34" i="109"/>
  <c r="M35" i="109"/>
  <c r="M43" i="109"/>
  <c r="D37" i="109"/>
  <c r="M41" i="109"/>
  <c r="C12" i="109"/>
  <c r="D34" i="109"/>
  <c r="D35" i="109"/>
  <c r="M40" i="109"/>
  <c r="L50" i="109"/>
  <c r="M36" i="109"/>
  <c r="M38" i="109"/>
  <c r="D36" i="109"/>
  <c r="H32" i="158"/>
  <c r="M10" i="158"/>
  <c r="C43" i="159"/>
  <c r="C43" i="163"/>
  <c r="D26" i="109" l="1"/>
  <c r="M24" i="109"/>
  <c r="I32" i="109"/>
  <c r="H32" i="109"/>
  <c r="L64" i="109"/>
  <c r="G32" i="109"/>
  <c r="M10" i="109"/>
</calcChain>
</file>

<file path=xl/comments1.xml><?xml version="1.0" encoding="utf-8"?>
<comments xmlns="http://schemas.openxmlformats.org/spreadsheetml/2006/main">
  <authors>
    <author>Thomas Herold</author>
  </authors>
  <commentList>
    <comment ref="C5" authorId="0" shapeId="0">
      <text>
        <r>
          <rPr>
            <sz val="10"/>
            <color indexed="12"/>
            <rFont val="Tahoma"/>
            <family val="2"/>
          </rPr>
          <t>Eingabeformular Öffnen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10"/>
            <rFont val="Tahoma"/>
            <family val="2"/>
          </rPr>
          <t>betätigen!</t>
        </r>
      </text>
    </comment>
  </commentList>
</comments>
</file>

<file path=xl/sharedStrings.xml><?xml version="1.0" encoding="utf-8"?>
<sst xmlns="http://schemas.openxmlformats.org/spreadsheetml/2006/main" count="5190" uniqueCount="418">
  <si>
    <t xml:space="preserve">Jahresbericht der Jugendfeuerwehr </t>
  </si>
  <si>
    <t xml:space="preserve"> </t>
  </si>
  <si>
    <t>Stichtag 31. Dezember</t>
  </si>
  <si>
    <t xml:space="preserve">Zusammenfassung für  </t>
  </si>
  <si>
    <t>(Vorjahr)</t>
  </si>
  <si>
    <t>(Berichtsjahr)</t>
  </si>
  <si>
    <t xml:space="preserve">Anzahl der Jugendfeuerwehren im </t>
  </si>
  <si>
    <t>Gesamtzahl der Mitglieder</t>
  </si>
  <si>
    <t>Jungen</t>
  </si>
  <si>
    <t>Mädchen</t>
  </si>
  <si>
    <t>gesamt</t>
  </si>
  <si>
    <t>Alter</t>
  </si>
  <si>
    <t>Anzahl</t>
  </si>
  <si>
    <t>Zwischensumme</t>
  </si>
  <si>
    <t>Austrittsgründe</t>
  </si>
  <si>
    <t>Wohnortwechsel</t>
  </si>
  <si>
    <t>übernommen in die aktive Wehr -</t>
  </si>
  <si>
    <t>anderer Verein</t>
  </si>
  <si>
    <t>aus der JF wieder ausgeschieden -</t>
  </si>
  <si>
    <t>stärkere andere Interessen</t>
  </si>
  <si>
    <t>keine Lust mehr</t>
  </si>
  <si>
    <t>über 18</t>
  </si>
  <si>
    <t>kein Interesse an Übernahme</t>
  </si>
  <si>
    <t>sonstiges</t>
  </si>
  <si>
    <t>gesamt:</t>
  </si>
  <si>
    <t>Öffentlichkeitsarbeit betrieben</t>
  </si>
  <si>
    <t>"Lauffeuer" abonniert</t>
  </si>
  <si>
    <t>in die JF werden weibl. Mitgl. aufgen.</t>
  </si>
  <si>
    <t>in den JF befindl. weibl. Mitglieder</t>
  </si>
  <si>
    <t>werden i. d. aktive Wehr übernommen</t>
  </si>
  <si>
    <t>JF hat mehr Interesssierte als sie</t>
  </si>
  <si>
    <t>aufnehmen kann</t>
  </si>
  <si>
    <t>JF hat Nachwuchssorgen</t>
  </si>
  <si>
    <t>JF hat einen gewählten Jugendfeuer-</t>
  </si>
  <si>
    <t>wehr-Ausschuß und Jugendsprecher</t>
  </si>
  <si>
    <t>Die Gruppenstunden der JF im Berichtsjahr verteilen sich in:</t>
  </si>
  <si>
    <t>Gesamtstunden: feuerwehrtechn. Ausbildung</t>
  </si>
  <si>
    <t>Gesamttage: Zeltlager/Freizeit/Fahrten</t>
  </si>
  <si>
    <t>Gesamtstunden: allgemeine Jugendarbeit</t>
  </si>
  <si>
    <t>(Gesamtdauer=Veranstaltungstage)</t>
  </si>
  <si>
    <t>(Gesamtstunden=Veranstaltungsdauer)</t>
  </si>
  <si>
    <t>in der örtlichen</t>
  </si>
  <si>
    <t>Jugendfeuerwehr</t>
  </si>
  <si>
    <t>Vor-/Nachbereitung</t>
  </si>
  <si>
    <t>Sitzungen/Tagungen</t>
  </si>
  <si>
    <t>eigene Aus-/Fortbildung</t>
  </si>
  <si>
    <t>Gesamt</t>
  </si>
  <si>
    <t>Alter des/der Jugendfeuerwehrwarte/in</t>
  </si>
  <si>
    <t>unter 18</t>
  </si>
  <si>
    <t>18-27 Jahre</t>
  </si>
  <si>
    <t>28-35 Jahre</t>
  </si>
  <si>
    <t>36-45 Jahre</t>
  </si>
  <si>
    <t>46-55 Jahre</t>
  </si>
  <si>
    <t>ab 55 Jahre</t>
  </si>
  <si>
    <t>Der/die JFW wird unterstützt von</t>
  </si>
  <si>
    <t>stv. JFW, JGrL, Betreuern, Helfern</t>
  </si>
  <si>
    <t>JFW Zuname:</t>
  </si>
  <si>
    <t>Vorname:</t>
  </si>
  <si>
    <t>geb. am:</t>
  </si>
  <si>
    <t>Beruf:</t>
  </si>
  <si>
    <t>Dienstgrad:</t>
  </si>
  <si>
    <t>JFW seit:</t>
  </si>
  <si>
    <t>Anschrift:</t>
  </si>
  <si>
    <t>Tel.:</t>
  </si>
  <si>
    <t>(PLZ)</t>
  </si>
  <si>
    <t>(Wohnort)</t>
  </si>
  <si>
    <t>(Straße, Nr)</t>
  </si>
  <si>
    <t>Jahr:</t>
  </si>
  <si>
    <t>Bundesland</t>
  </si>
  <si>
    <t>Kreis</t>
  </si>
  <si>
    <t>Dienstbetrieb eingestellt am</t>
  </si>
  <si>
    <t xml:space="preserve">        Bundesland</t>
  </si>
  <si>
    <t>KJFW seit:</t>
  </si>
  <si>
    <t>Schul-/Berufsausbildung</t>
  </si>
  <si>
    <t>Dienstbetrieb eingest. (JF Anzahl)</t>
  </si>
  <si>
    <t>! ACHTUNG !</t>
  </si>
  <si>
    <t>Zugänge  Neuaufnahmen +</t>
  </si>
  <si>
    <t>Zugänge  aus anderen JF +</t>
  </si>
  <si>
    <t>durch Ausschluss</t>
  </si>
  <si>
    <t>ja =1</t>
  </si>
  <si>
    <t>JF führt Gruppenabende durch</t>
  </si>
  <si>
    <t>Gemeindeebene</t>
  </si>
  <si>
    <t>wöchentlich mehrmals</t>
  </si>
  <si>
    <t>Kreisebene</t>
  </si>
  <si>
    <t>wöchentlich 1 x</t>
  </si>
  <si>
    <t>Bezirksebene</t>
  </si>
  <si>
    <t>vierzehntägig 1 x</t>
  </si>
  <si>
    <t>Landes/Bundes-ebene</t>
  </si>
  <si>
    <t>monatlich 1 x</t>
  </si>
  <si>
    <t>ebene</t>
  </si>
  <si>
    <t>Bundesebene</t>
  </si>
  <si>
    <t>Gesamtstunden</t>
  </si>
  <si>
    <t>Internetseite</t>
  </si>
  <si>
    <t xml:space="preserve">In meiner Feuerwehr sind </t>
  </si>
  <si>
    <t>email JFW</t>
  </si>
  <si>
    <t>In meiner Feuerwehr sind</t>
  </si>
  <si>
    <t>Fax:</t>
  </si>
  <si>
    <t>wehr-Ausschuss und Jugendsprecher</t>
  </si>
  <si>
    <t>Dienstbetrieb eingestellt (JF Anzahl)</t>
  </si>
  <si>
    <t>JF hat mehr Interessierte als sie</t>
  </si>
  <si>
    <t>Funktion:</t>
  </si>
  <si>
    <t xml:space="preserve">ja </t>
  </si>
  <si>
    <t>nein</t>
  </si>
  <si>
    <t xml:space="preserve"> nein</t>
  </si>
  <si>
    <t>Zuname:</t>
  </si>
  <si>
    <t>Baden-Württemberg</t>
  </si>
  <si>
    <t>Bayern</t>
  </si>
  <si>
    <t>Berlin</t>
  </si>
  <si>
    <t>Brandenburg</t>
  </si>
  <si>
    <t>Bremen</t>
  </si>
  <si>
    <t>Hamburg</t>
  </si>
  <si>
    <t>Hessen</t>
  </si>
  <si>
    <t>Mecklenburg-Vorpommern</t>
  </si>
  <si>
    <t>Niedersachsen</t>
  </si>
  <si>
    <t>Nordrhein-Westfalen</t>
  </si>
  <si>
    <t>Rheinland-Pfalz</t>
  </si>
  <si>
    <t>Saarland</t>
  </si>
  <si>
    <t>Sachsen</t>
  </si>
  <si>
    <t>Sachsen-Anhalt</t>
  </si>
  <si>
    <t>Schleswig-Holstein</t>
  </si>
  <si>
    <t>Thüringen</t>
  </si>
  <si>
    <t>GJFW seit:</t>
  </si>
  <si>
    <t>StJFW seit:</t>
  </si>
  <si>
    <t>BJFW seit:</t>
  </si>
  <si>
    <t>LJFW seit:</t>
  </si>
  <si>
    <t>Ordnungsnummer</t>
  </si>
  <si>
    <t>eMail</t>
  </si>
  <si>
    <t>Stand:</t>
  </si>
  <si>
    <t>ACHTUNG !   Vor Eingabe der Daten bitte lesen.</t>
  </si>
  <si>
    <t>Zusammenfassung für</t>
  </si>
  <si>
    <t>Schaltfläche benutzen:</t>
  </si>
  <si>
    <t xml:space="preserve">         </t>
  </si>
  <si>
    <t xml:space="preserve">    </t>
  </si>
  <si>
    <t>...auf Gemeinde-</t>
  </si>
  <si>
    <t>...auf Kreis-</t>
  </si>
  <si>
    <t>...auf Bezirks-</t>
  </si>
  <si>
    <t>...auf Landes- u.</t>
  </si>
  <si>
    <t>Bezirk</t>
  </si>
  <si>
    <t>Land</t>
  </si>
  <si>
    <t>Region</t>
  </si>
  <si>
    <t>aktive Mitglieder insgesamt</t>
  </si>
  <si>
    <t>aktive bis einschließlich 26 Jahre</t>
  </si>
  <si>
    <t>Stadt</t>
  </si>
  <si>
    <t>Erstellt am:</t>
  </si>
  <si>
    <t xml:space="preserve">Die erforderlichen Daten sowie die persönlichen Angaben über das Eingabeformular eingeben.  </t>
  </si>
  <si>
    <t>Feuerwehrfrau</t>
  </si>
  <si>
    <t>Feuerwehrmann</t>
  </si>
  <si>
    <t>Oberfeuerwehrfrau</t>
  </si>
  <si>
    <t>Oberfeuerwehrmann</t>
  </si>
  <si>
    <t>Hauptfeuerwehrfrau</t>
  </si>
  <si>
    <t>Hauptfeuerwehrmann</t>
  </si>
  <si>
    <t>1. Hauptfeuerwehrfrau</t>
  </si>
  <si>
    <t>1. Hauptfeuerwehrmann</t>
  </si>
  <si>
    <t>Löschmeisterin</t>
  </si>
  <si>
    <t>Löschmeister</t>
  </si>
  <si>
    <t>Oberlöschmeisterin</t>
  </si>
  <si>
    <t>Oberlöschmeister</t>
  </si>
  <si>
    <t>Hauptlöschmeisterin</t>
  </si>
  <si>
    <t>Hauptlöschmeister</t>
  </si>
  <si>
    <t>1. Hauptlöschmeisterin</t>
  </si>
  <si>
    <t>1. Hauptlöschmeister</t>
  </si>
  <si>
    <t>Brandmeisterin</t>
  </si>
  <si>
    <t>Brandmeister</t>
  </si>
  <si>
    <t>Oberbrandmeisterin</t>
  </si>
  <si>
    <t>Oberbrandmeister</t>
  </si>
  <si>
    <t>Hauptbrandmeisterin</t>
  </si>
  <si>
    <t>Hauptbrandmeister</t>
  </si>
  <si>
    <t>1. Hauptbrandmeisterin</t>
  </si>
  <si>
    <t>1. Hauptbrandmeister</t>
  </si>
  <si>
    <t>Diesen Jahresbericht verwenden wenn der Bericht direkt an die nächsten Ebene geschickt wird.</t>
  </si>
  <si>
    <t>Dieser Bericht kann von der nächsten Ebene übernomen werden.</t>
  </si>
  <si>
    <t>Achtung die Felder sind geschützt und können nur über das Eingabeformular geändert werden.</t>
  </si>
  <si>
    <t>Braunschweig</t>
  </si>
  <si>
    <t>Hannover</t>
  </si>
  <si>
    <t>Lüneburg</t>
  </si>
  <si>
    <t>Gifhorn</t>
  </si>
  <si>
    <t>Goslar</t>
  </si>
  <si>
    <t>Göttingen</t>
  </si>
  <si>
    <t>Helmstedt</t>
  </si>
  <si>
    <t>Northeim</t>
  </si>
  <si>
    <t>Osterode am Harz</t>
  </si>
  <si>
    <t>Peine</t>
  </si>
  <si>
    <t>Salzgitter</t>
  </si>
  <si>
    <t>Stadt Göttingen</t>
  </si>
  <si>
    <t>Wolfenbüttel</t>
  </si>
  <si>
    <t>Wolfsburg</t>
  </si>
  <si>
    <t>Hameln - Pyrmont</t>
  </si>
  <si>
    <t>Hildesheim</t>
  </si>
  <si>
    <t>Holzminden</t>
  </si>
  <si>
    <t>Nienburg (Weser)</t>
  </si>
  <si>
    <t>Schaumburg</t>
  </si>
  <si>
    <t>Celle</t>
  </si>
  <si>
    <t>Cuxhaven</t>
  </si>
  <si>
    <t>Diepholz</t>
  </si>
  <si>
    <t>Harburg</t>
  </si>
  <si>
    <t>Lüchow - Dannenberg</t>
  </si>
  <si>
    <t>Osterholz</t>
  </si>
  <si>
    <t>Rotenburg (Wümme)</t>
  </si>
  <si>
    <t>Soltau - Fallingbostel</t>
  </si>
  <si>
    <t>Stade</t>
  </si>
  <si>
    <t>Uelzen</t>
  </si>
  <si>
    <t>Verden</t>
  </si>
  <si>
    <t>Ammerland</t>
  </si>
  <si>
    <t>Aurich</t>
  </si>
  <si>
    <t>Cloppenburg</t>
  </si>
  <si>
    <t>Delmenhorst</t>
  </si>
  <si>
    <t>Emden</t>
  </si>
  <si>
    <t>Emsland</t>
  </si>
  <si>
    <t>Friesland</t>
  </si>
  <si>
    <t>Grafschaft Bentheim</t>
  </si>
  <si>
    <t>Leer</t>
  </si>
  <si>
    <t>Oldenburg Land</t>
  </si>
  <si>
    <t>Oldenburg Stadt</t>
  </si>
  <si>
    <t>Osnabrück Land</t>
  </si>
  <si>
    <t>Osnabrück Stadt</t>
  </si>
  <si>
    <t>Vechta</t>
  </si>
  <si>
    <t>Wesermarsch</t>
  </si>
  <si>
    <t>Wilhelmshaven</t>
  </si>
  <si>
    <t>Wittmund</t>
  </si>
  <si>
    <t>RJFW seit:</t>
  </si>
  <si>
    <t>03.100.000.000</t>
  </si>
  <si>
    <t>03.200.000.000</t>
  </si>
  <si>
    <t>03.300.000.000</t>
  </si>
  <si>
    <t>03.400.000.000</t>
  </si>
  <si>
    <t>03.000.000.000</t>
  </si>
  <si>
    <t/>
  </si>
  <si>
    <t xml:space="preserve">  </t>
  </si>
  <si>
    <t>03.401.000.000</t>
  </si>
  <si>
    <t>03.402.000.000</t>
  </si>
  <si>
    <t>03.101.000.000</t>
  </si>
  <si>
    <t>03.301.000.000</t>
  </si>
  <si>
    <t>03.302.000.000</t>
  </si>
  <si>
    <t>03.303.000.000</t>
  </si>
  <si>
    <t>03.304.000.000</t>
  </si>
  <si>
    <t>03.305.000.000</t>
  </si>
  <si>
    <t>03.306.000.000</t>
  </si>
  <si>
    <t>03.311.000.000</t>
  </si>
  <si>
    <t>03.310.000.000</t>
  </si>
  <si>
    <t>03.309.000.000</t>
  </si>
  <si>
    <t>03.308.000.000</t>
  </si>
  <si>
    <t>03.307.000.000</t>
  </si>
  <si>
    <t>03.201.000.000</t>
  </si>
  <si>
    <t>03.208.000.000</t>
  </si>
  <si>
    <t>03.207.000.000</t>
  </si>
  <si>
    <t>03.206.000.000</t>
  </si>
  <si>
    <t>03.205.000.000</t>
  </si>
  <si>
    <t>03.203.000.000</t>
  </si>
  <si>
    <t>03.202.000.000</t>
  </si>
  <si>
    <t>03.102.000.000</t>
  </si>
  <si>
    <t>03.104.000.000</t>
  </si>
  <si>
    <t>03.103.000.000</t>
  </si>
  <si>
    <t>03.105.000.000</t>
  </si>
  <si>
    <t>03.106.000.000</t>
  </si>
  <si>
    <t>03.107.000.000</t>
  </si>
  <si>
    <t>03.108.000.000</t>
  </si>
  <si>
    <t>03.109.000.000</t>
  </si>
  <si>
    <t>03.103.008.000</t>
  </si>
  <si>
    <t>03.110.000.000</t>
  </si>
  <si>
    <t>03.111.000.000</t>
  </si>
  <si>
    <t>03.417.000.000</t>
  </si>
  <si>
    <t>03.415.000.000</t>
  </si>
  <si>
    <t>03.405.000.000</t>
  </si>
  <si>
    <t>03.404.000.000</t>
  </si>
  <si>
    <t>03.403.000.000</t>
  </si>
  <si>
    <t>03.406.000.000</t>
  </si>
  <si>
    <t>03.407.000.000</t>
  </si>
  <si>
    <t>03.408.000.000</t>
  </si>
  <si>
    <t>03.409.000.000</t>
  </si>
  <si>
    <t>03.410.000.000</t>
  </si>
  <si>
    <t>03.411.000.000</t>
  </si>
  <si>
    <t>03.413.000.000</t>
  </si>
  <si>
    <t>03.412.000.000</t>
  </si>
  <si>
    <t>03.414.000.000</t>
  </si>
  <si>
    <t>03.416.000.000</t>
  </si>
  <si>
    <t>Abschnittsbrandmeister</t>
  </si>
  <si>
    <t>Abschnittsbrandmeisterin</t>
  </si>
  <si>
    <t>Jahresbericht</t>
  </si>
  <si>
    <t>JF hat sich beteiligt an:</t>
  </si>
  <si>
    <t xml:space="preserve">Jugendpol. Aktivitäten </t>
  </si>
  <si>
    <t xml:space="preserve">Natur-/Umweltschutz </t>
  </si>
  <si>
    <t xml:space="preserve">Internationale Jugendarbeit </t>
  </si>
  <si>
    <t xml:space="preserve">Bildungsveranstaltungen </t>
  </si>
  <si>
    <t>Teilnehmer/innen der JF Mitglieder an Fortbildungen</t>
  </si>
  <si>
    <t>Zusätzlicher Zeitaufwand für alle JFW/JGrl/Betreuer/Ausbilder usw. in Stunden.</t>
  </si>
  <si>
    <t xml:space="preserve">JF hat sich beteiligt an: </t>
  </si>
  <si>
    <r>
      <t xml:space="preserve">in der Tabelle - </t>
    </r>
    <r>
      <rPr>
        <b/>
        <sz val="10"/>
        <color indexed="12"/>
        <rFont val="Arial"/>
        <family val="2"/>
      </rPr>
      <t>Std für ü. ö. Ausschüsse</t>
    </r>
    <r>
      <rPr>
        <sz val="10"/>
        <rFont val="Arial"/>
      </rPr>
      <t xml:space="preserve"> - die Stunden der Ausschussmitglieder erfassen.</t>
    </r>
  </si>
  <si>
    <t>davon mit Migrationshintergrund</t>
  </si>
  <si>
    <t>davon Mitglieder mit Migrationshintergrund</t>
  </si>
  <si>
    <t>08.000.000.000</t>
  </si>
  <si>
    <t>09.000.000.000</t>
  </si>
  <si>
    <t>11.000.000.000</t>
  </si>
  <si>
    <t>12.000.000.000</t>
  </si>
  <si>
    <t>04.000.000.000</t>
  </si>
  <si>
    <t>02.000.000.000</t>
  </si>
  <si>
    <t>06.000.000.000</t>
  </si>
  <si>
    <t>13.000.000.000</t>
  </si>
  <si>
    <t>05.000.000.000</t>
  </si>
  <si>
    <t>07.000.000.000</t>
  </si>
  <si>
    <t>10.000.000.000</t>
  </si>
  <si>
    <t>14.000.000.000</t>
  </si>
  <si>
    <t>15.000.000.000</t>
  </si>
  <si>
    <t>01.000.000.000</t>
  </si>
  <si>
    <t>16.000.000.000</t>
  </si>
  <si>
    <t>Bereich</t>
  </si>
  <si>
    <t>Bei Rückfragen Email an:</t>
  </si>
  <si>
    <t>Zusätzlicher Zeitaufwand für Leitungsmitglieder/Ausbilder usw. in Stunden.</t>
  </si>
  <si>
    <t>Weser-Ems</t>
  </si>
  <si>
    <t>unter 6</t>
  </si>
  <si>
    <t xml:space="preserve">mit weibliche Mitglieder </t>
  </si>
  <si>
    <t xml:space="preserve">Mitglieder mit Migrationshintergrund </t>
  </si>
  <si>
    <t xml:space="preserve">            Bundesland</t>
  </si>
  <si>
    <t xml:space="preserve"> verliehen Jugendflamme Stufe I </t>
  </si>
  <si>
    <t xml:space="preserve"> verliehen Jugendflamme Stufe II </t>
  </si>
  <si>
    <t xml:space="preserve"> verliehen Jugendflamme Stufe III </t>
  </si>
  <si>
    <t>.auf Gemeinde-</t>
  </si>
  <si>
    <t>.auf Kreis-</t>
  </si>
  <si>
    <t>.auf Bezirks-</t>
  </si>
  <si>
    <t>.auf Landes- u.</t>
  </si>
  <si>
    <t>Formularstand: 15.02.2014</t>
  </si>
  <si>
    <t>Vorjahr</t>
  </si>
  <si>
    <t>Mecklenburgische Seenplatte</t>
  </si>
  <si>
    <t>2022</t>
  </si>
  <si>
    <t>31.12.2022</t>
  </si>
  <si>
    <t>13.071.000.000</t>
  </si>
  <si>
    <t>02.01.2023</t>
  </si>
  <si>
    <t>kreisjugendwart@lk-seenplatte.de</t>
  </si>
  <si>
    <t>Tramp</t>
  </si>
  <si>
    <t>Dominik</t>
  </si>
  <si>
    <t>17039</t>
  </si>
  <si>
    <t>Wulkenzin</t>
  </si>
  <si>
    <t>Alter Damm 53</t>
  </si>
  <si>
    <t>11.09.1992</t>
  </si>
  <si>
    <t>02.04.2016</t>
  </si>
  <si>
    <t>0395-570878129</t>
  </si>
  <si>
    <t>13.071.027.000</t>
  </si>
  <si>
    <t>Gemeinde</t>
  </si>
  <si>
    <t>Dargun</t>
  </si>
  <si>
    <t xml:space="preserve">          </t>
  </si>
  <si>
    <t>am 31.12.2021</t>
  </si>
  <si>
    <t>Gesamtzahl am 31.12.2022</t>
  </si>
  <si>
    <t xml:space="preserve">davon mit Migrationshintergrund </t>
  </si>
  <si>
    <t>am 31.12.2022</t>
  </si>
  <si>
    <t xml:space="preserve">Vor-/Nachbereitung </t>
  </si>
  <si>
    <t xml:space="preserve">Sitzungen/Tagungen </t>
  </si>
  <si>
    <t xml:space="preserve">eigene Aus-/Fortbildung </t>
  </si>
  <si>
    <t xml:space="preserve">Gesamt </t>
  </si>
  <si>
    <t xml:space="preserve">Internetseite </t>
  </si>
  <si>
    <t xml:space="preserve">email JFW </t>
  </si>
  <si>
    <t>13.071.029.000</t>
  </si>
  <si>
    <t>Demmin Hansestadt</t>
  </si>
  <si>
    <t>Amt</t>
  </si>
  <si>
    <t>Demmin Land</t>
  </si>
  <si>
    <t>Schmidt</t>
  </si>
  <si>
    <t>Rebecca</t>
  </si>
  <si>
    <t>28.07.1985</t>
  </si>
  <si>
    <t>29.04.2019</t>
  </si>
  <si>
    <t>17111</t>
  </si>
  <si>
    <t>Borrentin</t>
  </si>
  <si>
    <t>Pentz 34d</t>
  </si>
  <si>
    <t>13.071.033.000</t>
  </si>
  <si>
    <t>Feldberger Seenlandschaft</t>
  </si>
  <si>
    <t>Pakusa</t>
  </si>
  <si>
    <t>Johannes</t>
  </si>
  <si>
    <t>13.071.152.000</t>
  </si>
  <si>
    <t>Friedland</t>
  </si>
  <si>
    <t>13.071.153.000</t>
  </si>
  <si>
    <t>Malchin am Kummerower See</t>
  </si>
  <si>
    <t>13.071.154.000</t>
  </si>
  <si>
    <t>Malchow</t>
  </si>
  <si>
    <t>13.071.155.000</t>
  </si>
  <si>
    <t>Mecklenburgische Kleinseenplatte</t>
  </si>
  <si>
    <t>Deparade</t>
  </si>
  <si>
    <t>Jennifer</t>
  </si>
  <si>
    <t>13.071.107.000</t>
  </si>
  <si>
    <t>Neubrandenburg Vier-Tore-Stadt</t>
  </si>
  <si>
    <t>Niemczewsky</t>
  </si>
  <si>
    <t>Bernd</t>
  </si>
  <si>
    <t>13.071.110.000</t>
  </si>
  <si>
    <t>Neustrelitz Reisdenzstadt</t>
  </si>
  <si>
    <t>13.071.156.000</t>
  </si>
  <si>
    <t>Neustrelitz Land</t>
  </si>
  <si>
    <t>Hagen</t>
  </si>
  <si>
    <t>Katja</t>
  </si>
  <si>
    <t>13.071.157.000</t>
  </si>
  <si>
    <t>Neverin</t>
  </si>
  <si>
    <t>Glöde</t>
  </si>
  <si>
    <t>Tino</t>
  </si>
  <si>
    <t xml:space="preserve">      </t>
  </si>
  <si>
    <t>13.071.158.000</t>
  </si>
  <si>
    <t>Penzliner Land</t>
  </si>
  <si>
    <t>Königshofen</t>
  </si>
  <si>
    <t>13.071.159.000</t>
  </si>
  <si>
    <t>Röbel-Müritz</t>
  </si>
  <si>
    <t>Geistlinger</t>
  </si>
  <si>
    <t>Anke</t>
  </si>
  <si>
    <t>13.071.160.000</t>
  </si>
  <si>
    <t>Seenlandschaft Waren</t>
  </si>
  <si>
    <t>Polzin</t>
  </si>
  <si>
    <t>Jan</t>
  </si>
  <si>
    <t>13.071.161.000</t>
  </si>
  <si>
    <t>Stargarder Land</t>
  </si>
  <si>
    <t>Kohl</t>
  </si>
  <si>
    <t>Holger</t>
  </si>
  <si>
    <t>13.071.162.000</t>
  </si>
  <si>
    <t>Stavenhagen</t>
  </si>
  <si>
    <t>Nagel</t>
  </si>
  <si>
    <t>Birger</t>
  </si>
  <si>
    <t>13.071.163.000</t>
  </si>
  <si>
    <t>Treptower Tollensewinkel</t>
  </si>
  <si>
    <t>Wegner</t>
  </si>
  <si>
    <t>Stephan</t>
  </si>
  <si>
    <t>Waren - Müritz</t>
  </si>
  <si>
    <t>Schubel</t>
  </si>
  <si>
    <t>Carsten</t>
  </si>
  <si>
    <t>13.071.164.000</t>
  </si>
  <si>
    <t>Woldegk</t>
  </si>
  <si>
    <t>Bielow</t>
  </si>
  <si>
    <t>Hannes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</si>
</sst>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2" x14ac:knownFonts="1">
    <font>
      <sz val="10"/>
      <name val="Arial"/>
    </font>
    <font>
      <sz val="9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u/>
      <sz val="6"/>
      <name val="Arial"/>
      <family val="2"/>
    </font>
    <font>
      <u/>
      <sz val="10"/>
      <color indexed="12"/>
      <name val="Arial"/>
      <family val="2"/>
    </font>
    <font>
      <sz val="10"/>
      <color indexed="9"/>
      <name val="Arial"/>
      <family val="2"/>
    </font>
    <font>
      <b/>
      <sz val="12"/>
      <color indexed="10"/>
      <name val="Arial"/>
      <family val="2"/>
    </font>
    <font>
      <b/>
      <sz val="10"/>
      <color indexed="10"/>
      <name val="Arial"/>
      <family val="2"/>
    </font>
    <font>
      <sz val="6"/>
      <color indexed="9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b/>
      <sz val="14"/>
      <color indexed="10"/>
      <name val="Arial"/>
      <family val="2"/>
    </font>
    <font>
      <sz val="10"/>
      <color indexed="8"/>
      <name val="MS Sans Serif"/>
    </font>
    <font>
      <b/>
      <sz val="8"/>
      <color indexed="12"/>
      <name val="Arial"/>
      <family val="2"/>
    </font>
    <font>
      <sz val="6.5"/>
      <name val="Arial"/>
      <family val="2"/>
    </font>
    <font>
      <sz val="7"/>
      <name val="Arial"/>
      <family val="2"/>
    </font>
    <font>
      <b/>
      <sz val="6.5"/>
      <name val="Arial"/>
      <family val="2"/>
    </font>
    <font>
      <u/>
      <sz val="6.5"/>
      <name val="Arial"/>
      <family val="2"/>
    </font>
    <font>
      <b/>
      <sz val="11"/>
      <color indexed="10"/>
      <name val="Arial"/>
      <family val="2"/>
    </font>
    <font>
      <b/>
      <sz val="10"/>
      <color indexed="12"/>
      <name val="Arial"/>
      <family val="2"/>
    </font>
    <font>
      <b/>
      <sz val="11"/>
      <color indexed="10"/>
      <name val="Times New Roman"/>
      <family val="1"/>
    </font>
    <font>
      <sz val="8"/>
      <color indexed="9"/>
      <name val="Arial"/>
      <family val="2"/>
    </font>
    <font>
      <b/>
      <sz val="8"/>
      <color indexed="10"/>
      <name val="Arial"/>
      <family val="2"/>
    </font>
    <font>
      <sz val="8"/>
      <color indexed="81"/>
      <name val="Tahoma"/>
      <family val="2"/>
    </font>
    <font>
      <sz val="10"/>
      <color indexed="10"/>
      <name val="Tahoma"/>
      <family val="2"/>
    </font>
    <font>
      <sz val="10"/>
      <color indexed="12"/>
      <name val="Tahoma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sz val="6"/>
      <color indexed="12"/>
      <name val="Arial"/>
      <family val="2"/>
    </font>
    <font>
      <sz val="10.75"/>
      <color indexed="8"/>
      <name val="Arial"/>
      <family val="2"/>
    </font>
    <font>
      <sz val="10.5"/>
      <color indexed="8"/>
      <name val="Arial"/>
      <family val="2"/>
    </font>
    <font>
      <b/>
      <sz val="11"/>
      <name val="Arial"/>
      <family val="2"/>
    </font>
    <font>
      <sz val="6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0" fillId="0" borderId="0"/>
  </cellStyleXfs>
  <cellXfs count="275">
    <xf numFmtId="0" fontId="0" fillId="0" borderId="0" xfId="0"/>
    <xf numFmtId="49" fontId="4" fillId="2" borderId="1" xfId="0" applyNumberFormat="1" applyFont="1" applyFill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15" fillId="0" borderId="0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right"/>
    </xf>
    <xf numFmtId="0" fontId="4" fillId="0" borderId="3" xfId="0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right"/>
    </xf>
    <xf numFmtId="0" fontId="4" fillId="0" borderId="0" xfId="0" applyFont="1" applyBorder="1" applyAlignment="1" applyProtection="1">
      <alignment horizontal="right"/>
    </xf>
    <xf numFmtId="49" fontId="4" fillId="0" borderId="4" xfId="0" applyNumberFormat="1" applyFont="1" applyBorder="1" applyAlignment="1" applyProtection="1">
      <alignment horizontal="center"/>
    </xf>
    <xf numFmtId="49" fontId="4" fillId="0" borderId="0" xfId="0" applyNumberFormat="1" applyFont="1" applyBorder="1" applyAlignment="1" applyProtection="1">
      <alignment horizontal="center"/>
    </xf>
    <xf numFmtId="0" fontId="4" fillId="3" borderId="2" xfId="0" applyFont="1" applyFill="1" applyBorder="1" applyAlignment="1" applyProtection="1">
      <alignment horizontal="center"/>
    </xf>
    <xf numFmtId="0" fontId="4" fillId="0" borderId="2" xfId="0" applyFont="1" applyBorder="1" applyAlignment="1" applyProtection="1">
      <alignment horizontal="right"/>
    </xf>
    <xf numFmtId="0" fontId="5" fillId="0" borderId="0" xfId="0" applyFont="1" applyAlignment="1" applyProtection="1">
      <alignment horizontal="right"/>
    </xf>
    <xf numFmtId="0" fontId="3" fillId="0" borderId="5" xfId="0" applyFont="1" applyBorder="1" applyAlignment="1" applyProtection="1">
      <alignment horizontal="left"/>
    </xf>
    <xf numFmtId="0" fontId="3" fillId="0" borderId="6" xfId="0" applyFont="1" applyBorder="1" applyAlignment="1" applyProtection="1">
      <alignment horizontal="left"/>
    </xf>
    <xf numFmtId="49" fontId="3" fillId="0" borderId="6" xfId="0" applyNumberFormat="1" applyFont="1" applyBorder="1" applyAlignment="1" applyProtection="1">
      <alignment horizontal="left"/>
    </xf>
    <xf numFmtId="49" fontId="3" fillId="0" borderId="5" xfId="0" applyNumberFormat="1" applyFont="1" applyBorder="1" applyAlignment="1" applyProtection="1">
      <alignment horizontal="left"/>
    </xf>
    <xf numFmtId="0" fontId="8" fillId="0" borderId="0" xfId="0" applyFont="1" applyBorder="1" applyAlignment="1" applyProtection="1"/>
    <xf numFmtId="0" fontId="4" fillId="0" borderId="0" xfId="0" applyFont="1" applyBorder="1" applyAlignment="1" applyProtection="1"/>
    <xf numFmtId="0" fontId="4" fillId="3" borderId="2" xfId="0" applyFont="1" applyFill="1" applyBorder="1" applyAlignment="1" applyProtection="1"/>
    <xf numFmtId="0" fontId="4" fillId="2" borderId="0" xfId="0" applyFont="1" applyFill="1" applyBorder="1" applyAlignment="1" applyProtection="1"/>
    <xf numFmtId="0" fontId="0" fillId="0" borderId="0" xfId="0" applyFill="1" applyBorder="1" applyProtection="1">
      <protection hidden="1"/>
    </xf>
    <xf numFmtId="0" fontId="7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right"/>
    </xf>
    <xf numFmtId="0" fontId="7" fillId="0" borderId="0" xfId="0" applyFont="1" applyFill="1" applyAlignment="1" applyProtection="1">
      <alignment horizontal="center"/>
    </xf>
    <xf numFmtId="0" fontId="6" fillId="0" borderId="0" xfId="0" applyFont="1" applyFill="1" applyAlignment="1" applyProtection="1">
      <alignment horizontal="center" wrapText="1"/>
    </xf>
    <xf numFmtId="0" fontId="9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right"/>
    </xf>
    <xf numFmtId="0" fontId="4" fillId="0" borderId="0" xfId="0" applyFont="1" applyFill="1" applyAlignment="1" applyProtection="1">
      <alignment horizontal="right"/>
    </xf>
    <xf numFmtId="0" fontId="4" fillId="0" borderId="0" xfId="0" applyFont="1" applyFill="1" applyBorder="1" applyAlignment="1" applyProtection="1">
      <alignment horizontal="left"/>
    </xf>
    <xf numFmtId="0" fontId="5" fillId="0" borderId="7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right"/>
    </xf>
    <xf numFmtId="0" fontId="5" fillId="0" borderId="0" xfId="0" applyFont="1" applyAlignment="1" applyProtection="1">
      <alignment horizontal="center"/>
    </xf>
    <xf numFmtId="0" fontId="4" fillId="0" borderId="0" xfId="0" applyFont="1" applyFill="1" applyAlignment="1" applyProtection="1"/>
    <xf numFmtId="0" fontId="4" fillId="0" borderId="0" xfId="0" applyFont="1" applyFill="1" applyAlignment="1" applyProtection="1">
      <alignment horizontal="left"/>
    </xf>
    <xf numFmtId="0" fontId="0" fillId="0" borderId="0" xfId="0" applyAlignment="1" applyProtection="1"/>
    <xf numFmtId="0" fontId="5" fillId="0" borderId="0" xfId="0" applyFont="1" applyFill="1" applyBorder="1" applyAlignment="1" applyProtection="1">
      <alignment horizontal="right"/>
    </xf>
    <xf numFmtId="0" fontId="5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right"/>
    </xf>
    <xf numFmtId="49" fontId="8" fillId="0" borderId="0" xfId="0" applyNumberFormat="1" applyFont="1" applyAlignment="1" applyProtection="1">
      <alignment horizontal="right"/>
    </xf>
    <xf numFmtId="0" fontId="3" fillId="0" borderId="0" xfId="0" applyFont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8" xfId="0" applyBorder="1" applyAlignment="1" applyProtection="1"/>
    <xf numFmtId="0" fontId="0" fillId="0" borderId="9" xfId="0" applyBorder="1" applyAlignment="1" applyProtection="1"/>
    <xf numFmtId="0" fontId="5" fillId="0" borderId="0" xfId="0" applyFont="1" applyFill="1" applyAlignment="1" applyProtection="1">
      <alignment horizontal="left" vertical="top" wrapText="1"/>
    </xf>
    <xf numFmtId="0" fontId="4" fillId="0" borderId="0" xfId="0" applyFont="1" applyFill="1" applyAlignment="1" applyProtection="1">
      <alignment horizontal="right" vertical="top" wrapText="1"/>
    </xf>
    <xf numFmtId="0" fontId="0" fillId="0" borderId="6" xfId="0" applyFill="1" applyBorder="1" applyAlignment="1" applyProtection="1">
      <alignment horizontal="right" vertical="top" wrapText="1"/>
    </xf>
    <xf numFmtId="0" fontId="9" fillId="0" borderId="10" xfId="0" applyFont="1" applyBorder="1" applyAlignment="1" applyProtection="1"/>
    <xf numFmtId="0" fontId="0" fillId="0" borderId="10" xfId="0" applyBorder="1" applyAlignment="1" applyProtection="1"/>
    <xf numFmtId="0" fontId="1" fillId="0" borderId="0" xfId="0" applyFont="1" applyAlignment="1" applyProtection="1"/>
    <xf numFmtId="0" fontId="3" fillId="0" borderId="0" xfId="0" applyFont="1" applyAlignment="1" applyProtection="1"/>
    <xf numFmtId="0" fontId="4" fillId="0" borderId="0" xfId="0" applyFont="1" applyAlignment="1" applyProtection="1"/>
    <xf numFmtId="0" fontId="5" fillId="0" borderId="0" xfId="0" applyFont="1" applyAlignment="1" applyProtection="1"/>
    <xf numFmtId="0" fontId="0" fillId="0" borderId="0" xfId="0" applyFill="1" applyAlignment="1" applyProtection="1"/>
    <xf numFmtId="0" fontId="4" fillId="0" borderId="6" xfId="0" applyFont="1" applyBorder="1" applyAlignment="1" applyProtection="1"/>
    <xf numFmtId="0" fontId="5" fillId="0" borderId="0" xfId="0" applyFont="1" applyBorder="1" applyAlignment="1" applyProtection="1"/>
    <xf numFmtId="0" fontId="4" fillId="0" borderId="2" xfId="0" applyFont="1" applyBorder="1" applyAlignment="1" applyProtection="1"/>
    <xf numFmtId="0" fontId="0" fillId="0" borderId="6" xfId="0" applyBorder="1" applyAlignment="1" applyProtection="1"/>
    <xf numFmtId="0" fontId="10" fillId="0" borderId="0" xfId="0" applyFont="1" applyAlignment="1" applyProtection="1"/>
    <xf numFmtId="0" fontId="4" fillId="0" borderId="0" xfId="0" applyFont="1" applyFill="1" applyBorder="1" applyAlignment="1" applyProtection="1"/>
    <xf numFmtId="0" fontId="4" fillId="0" borderId="3" xfId="0" applyFont="1" applyBorder="1" applyAlignment="1" applyProtection="1"/>
    <xf numFmtId="0" fontId="5" fillId="0" borderId="0" xfId="0" applyFont="1" applyFill="1" applyAlignment="1" applyProtection="1"/>
    <xf numFmtId="0" fontId="5" fillId="2" borderId="0" xfId="0" applyFont="1" applyFill="1" applyBorder="1" applyAlignment="1" applyProtection="1"/>
    <xf numFmtId="0" fontId="4" fillId="2" borderId="0" xfId="0" applyFont="1" applyFill="1" applyAlignment="1" applyProtection="1"/>
    <xf numFmtId="0" fontId="0" fillId="0" borderId="0" xfId="0" applyFill="1" applyBorder="1" applyAlignment="1" applyProtection="1"/>
    <xf numFmtId="0" fontId="0" fillId="0" borderId="6" xfId="0" applyFill="1" applyBorder="1" applyAlignment="1" applyProtection="1"/>
    <xf numFmtId="0" fontId="4" fillId="0" borderId="6" xfId="0" applyFont="1" applyFill="1" applyBorder="1" applyAlignment="1" applyProtection="1"/>
    <xf numFmtId="0" fontId="0" fillId="0" borderId="0" xfId="0" applyBorder="1" applyAlignment="1" applyProtection="1"/>
    <xf numFmtId="0" fontId="5" fillId="0" borderId="0" xfId="0" applyFont="1" applyFill="1" applyBorder="1" applyAlignment="1" applyProtection="1"/>
    <xf numFmtId="49" fontId="3" fillId="0" borderId="6" xfId="0" applyNumberFormat="1" applyFont="1" applyBorder="1" applyAlignment="1" applyProtection="1"/>
    <xf numFmtId="0" fontId="3" fillId="0" borderId="6" xfId="0" applyFont="1" applyBorder="1" applyAlignment="1" applyProtection="1"/>
    <xf numFmtId="49" fontId="3" fillId="0" borderId="5" xfId="0" applyNumberFormat="1" applyFont="1" applyBorder="1" applyAlignment="1" applyProtection="1"/>
    <xf numFmtId="0" fontId="3" fillId="0" borderId="5" xfId="0" applyFont="1" applyBorder="1" applyAlignment="1" applyProtection="1"/>
    <xf numFmtId="0" fontId="7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/>
    <xf numFmtId="14" fontId="4" fillId="0" borderId="0" xfId="0" applyNumberFormat="1" applyFont="1" applyBorder="1" applyAlignment="1" applyProtection="1">
      <alignment horizontal="right"/>
    </xf>
    <xf numFmtId="0" fontId="4" fillId="0" borderId="8" xfId="0" applyFont="1" applyBorder="1" applyAlignment="1" applyProtection="1"/>
    <xf numFmtId="0" fontId="4" fillId="0" borderId="9" xfId="0" applyFont="1" applyBorder="1" applyAlignment="1" applyProtection="1"/>
    <xf numFmtId="0" fontId="4" fillId="0" borderId="5" xfId="0" applyFont="1" applyBorder="1" applyAlignment="1" applyProtection="1"/>
    <xf numFmtId="0" fontId="6" fillId="0" borderId="11" xfId="0" applyFont="1" applyBorder="1" applyAlignment="1" applyProtection="1">
      <alignment horizontal="left"/>
    </xf>
    <xf numFmtId="14" fontId="4" fillId="0" borderId="0" xfId="0" applyNumberFormat="1" applyFont="1" applyBorder="1" applyAlignment="1" applyProtection="1">
      <alignment horizontal="center"/>
    </xf>
    <xf numFmtId="0" fontId="7" fillId="0" borderId="0" xfId="0" applyFont="1" applyAlignment="1" applyProtection="1"/>
    <xf numFmtId="0" fontId="22" fillId="0" borderId="0" xfId="0" applyFont="1" applyFill="1" applyAlignment="1" applyProtection="1"/>
    <xf numFmtId="0" fontId="23" fillId="0" borderId="2" xfId="0" applyFont="1" applyFill="1" applyBorder="1" applyAlignment="1" applyProtection="1">
      <alignment horizontal="center"/>
    </xf>
    <xf numFmtId="0" fontId="23" fillId="0" borderId="2" xfId="0" applyFont="1" applyBorder="1" applyAlignment="1" applyProtection="1">
      <alignment horizontal="center"/>
    </xf>
    <xf numFmtId="0" fontId="23" fillId="0" borderId="0" xfId="0" applyFont="1" applyAlignment="1" applyProtection="1"/>
    <xf numFmtId="0" fontId="22" fillId="0" borderId="0" xfId="0" applyFont="1" applyAlignment="1" applyProtection="1"/>
    <xf numFmtId="0" fontId="22" fillId="0" borderId="0" xfId="0" applyFont="1" applyAlignment="1" applyProtection="1">
      <alignment horizontal="right"/>
    </xf>
    <xf numFmtId="0" fontId="22" fillId="0" borderId="0" xfId="0" applyFont="1" applyAlignment="1" applyProtection="1">
      <alignment horizontal="center"/>
    </xf>
    <xf numFmtId="0" fontId="22" fillId="0" borderId="0" xfId="0" applyFont="1" applyFill="1" applyBorder="1" applyAlignment="1" applyProtection="1">
      <alignment horizontal="center"/>
    </xf>
    <xf numFmtId="0" fontId="22" fillId="0" borderId="0" xfId="0" applyFont="1" applyFill="1" applyAlignment="1" applyProtection="1">
      <alignment horizontal="center"/>
    </xf>
    <xf numFmtId="0" fontId="24" fillId="0" borderId="7" xfId="0" applyFont="1" applyBorder="1" applyAlignment="1" applyProtection="1">
      <alignment horizontal="center"/>
    </xf>
    <xf numFmtId="0" fontId="24" fillId="0" borderId="0" xfId="0" applyFont="1" applyBorder="1" applyAlignment="1" applyProtection="1"/>
    <xf numFmtId="0" fontId="22" fillId="0" borderId="2" xfId="0" applyFont="1" applyBorder="1" applyAlignment="1" applyProtection="1"/>
    <xf numFmtId="0" fontId="22" fillId="0" borderId="2" xfId="0" applyFont="1" applyBorder="1" applyAlignment="1" applyProtection="1">
      <alignment horizontal="center"/>
    </xf>
    <xf numFmtId="0" fontId="24" fillId="0" borderId="0" xfId="0" applyFont="1" applyAlignment="1" applyProtection="1">
      <alignment horizontal="right"/>
    </xf>
    <xf numFmtId="0" fontId="22" fillId="0" borderId="2" xfId="0" applyFont="1" applyBorder="1" applyAlignment="1" applyProtection="1">
      <alignment horizontal="right"/>
    </xf>
    <xf numFmtId="0" fontId="24" fillId="0" borderId="0" xfId="0" applyFont="1" applyAlignment="1" applyProtection="1">
      <alignment horizontal="center"/>
    </xf>
    <xf numFmtId="0" fontId="23" fillId="0" borderId="0" xfId="0" applyFont="1" applyAlignment="1" applyProtection="1">
      <alignment horizontal="center"/>
    </xf>
    <xf numFmtId="0" fontId="23" fillId="0" borderId="0" xfId="0" applyFont="1" applyBorder="1" applyAlignment="1" applyProtection="1">
      <alignment horizontal="center"/>
    </xf>
    <xf numFmtId="0" fontId="22" fillId="2" borderId="0" xfId="0" applyFont="1" applyFill="1" applyBorder="1" applyAlignment="1" applyProtection="1">
      <alignment horizontal="right"/>
    </xf>
    <xf numFmtId="0" fontId="24" fillId="2" borderId="0" xfId="0" applyFont="1" applyFill="1" applyBorder="1" applyAlignment="1" applyProtection="1"/>
    <xf numFmtId="0" fontId="24" fillId="0" borderId="0" xfId="0" applyFont="1" applyFill="1" applyAlignment="1" applyProtection="1">
      <alignment horizontal="left" vertical="top"/>
    </xf>
    <xf numFmtId="0" fontId="22" fillId="0" borderId="0" xfId="0" applyFont="1" applyFill="1" applyAlignment="1" applyProtection="1">
      <alignment horizontal="right"/>
    </xf>
    <xf numFmtId="0" fontId="22" fillId="0" borderId="0" xfId="0" applyFont="1" applyFill="1" applyBorder="1" applyAlignment="1" applyProtection="1">
      <alignment horizontal="right"/>
    </xf>
    <xf numFmtId="0" fontId="22" fillId="0" borderId="0" xfId="0" applyFont="1" applyFill="1" applyAlignment="1" applyProtection="1">
      <alignment horizontal="right" vertical="top" wrapText="1"/>
    </xf>
    <xf numFmtId="0" fontId="25" fillId="0" borderId="0" xfId="0" applyFont="1" applyAlignment="1" applyProtection="1"/>
    <xf numFmtId="0" fontId="24" fillId="0" borderId="0" xfId="0" applyFont="1" applyFill="1" applyBorder="1" applyAlignment="1" applyProtection="1">
      <alignment horizontal="right"/>
    </xf>
    <xf numFmtId="49" fontId="23" fillId="0" borderId="12" xfId="0" applyNumberFormat="1" applyFont="1" applyBorder="1" applyAlignment="1" applyProtection="1"/>
    <xf numFmtId="0" fontId="24" fillId="0" borderId="0" xfId="0" applyFont="1" applyAlignment="1" applyProtection="1"/>
    <xf numFmtId="0" fontId="23" fillId="0" borderId="2" xfId="0" applyFont="1" applyBorder="1" applyAlignment="1" applyProtection="1">
      <alignment horizontal="right"/>
    </xf>
    <xf numFmtId="0" fontId="23" fillId="0" borderId="0" xfId="0" applyFont="1" applyBorder="1" applyAlignment="1" applyProtection="1">
      <alignment horizontal="right"/>
    </xf>
    <xf numFmtId="0" fontId="22" fillId="0" borderId="0" xfId="0" applyFont="1" applyFill="1" applyAlignment="1" applyProtection="1">
      <alignment horizontal="left"/>
    </xf>
    <xf numFmtId="0" fontId="22" fillId="2" borderId="0" xfId="0" applyFont="1" applyFill="1" applyAlignment="1" applyProtection="1"/>
    <xf numFmtId="0" fontId="24" fillId="0" borderId="0" xfId="0" applyFont="1" applyAlignment="1" applyProtection="1">
      <alignment horizontal="left"/>
    </xf>
    <xf numFmtId="0" fontId="24" fillId="0" borderId="0" xfId="0" applyFont="1" applyFill="1" applyAlignment="1" applyProtection="1"/>
    <xf numFmtId="0" fontId="24" fillId="0" borderId="0" xfId="0" applyFont="1" applyFill="1" applyBorder="1" applyAlignment="1" applyProtection="1"/>
    <xf numFmtId="0" fontId="9" fillId="0" borderId="0" xfId="0" applyFont="1" applyAlignment="1" applyProtection="1"/>
    <xf numFmtId="0" fontId="3" fillId="3" borderId="2" xfId="0" applyFont="1" applyFill="1" applyBorder="1" applyAlignment="1" applyProtection="1"/>
    <xf numFmtId="0" fontId="23" fillId="0" borderId="0" xfId="0" applyFont="1" applyFill="1" applyAlignment="1" applyProtection="1">
      <alignment horizontal="right"/>
    </xf>
    <xf numFmtId="0" fontId="15" fillId="0" borderId="3" xfId="0" applyFont="1" applyBorder="1" applyAlignment="1" applyProtection="1"/>
    <xf numFmtId="0" fontId="15" fillId="0" borderId="13" xfId="0" applyFont="1" applyBorder="1" applyAlignment="1" applyProtection="1"/>
    <xf numFmtId="0" fontId="15" fillId="2" borderId="3" xfId="0" applyFont="1" applyFill="1" applyBorder="1" applyAlignment="1" applyProtection="1">
      <alignment horizontal="center"/>
    </xf>
    <xf numFmtId="0" fontId="15" fillId="0" borderId="0" xfId="0" applyFont="1" applyFill="1" applyBorder="1" applyAlignment="1" applyProtection="1">
      <alignment horizontal="center"/>
    </xf>
    <xf numFmtId="0" fontId="15" fillId="0" borderId="3" xfId="0" applyFont="1" applyFill="1" applyBorder="1" applyAlignment="1" applyProtection="1">
      <alignment horizontal="center"/>
    </xf>
    <xf numFmtId="0" fontId="15" fillId="0" borderId="0" xfId="0" applyFont="1" applyAlignment="1" applyProtection="1"/>
    <xf numFmtId="0" fontId="15" fillId="0" borderId="0" xfId="0" applyFont="1" applyBorder="1" applyAlignment="1" applyProtection="1"/>
    <xf numFmtId="0" fontId="0" fillId="0" borderId="0" xfId="0" applyBorder="1" applyProtection="1">
      <protection hidden="1"/>
    </xf>
    <xf numFmtId="0" fontId="0" fillId="0" borderId="0" xfId="0" applyProtection="1">
      <protection hidden="1"/>
    </xf>
    <xf numFmtId="0" fontId="12" fillId="0" borderId="0" xfId="0" applyFont="1" applyProtection="1">
      <protection hidden="1"/>
    </xf>
    <xf numFmtId="0" fontId="9" fillId="0" borderId="0" xfId="0" applyFont="1" applyProtection="1">
      <protection hidden="1"/>
    </xf>
    <xf numFmtId="0" fontId="9" fillId="0" borderId="0" xfId="0" applyFont="1" applyBorder="1" applyProtection="1">
      <protection hidden="1"/>
    </xf>
    <xf numFmtId="0" fontId="9" fillId="0" borderId="0" xfId="0" applyFont="1" applyAlignment="1" applyProtection="1">
      <alignment horizontal="right"/>
      <protection hidden="1"/>
    </xf>
    <xf numFmtId="0" fontId="2" fillId="0" borderId="14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center"/>
      <protection hidden="1"/>
    </xf>
    <xf numFmtId="0" fontId="17" fillId="0" borderId="0" xfId="0" applyFont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9" fillId="0" borderId="0" xfId="0" applyFont="1" applyAlignment="1" applyProtection="1">
      <alignment vertical="center"/>
      <protection hidden="1"/>
    </xf>
    <xf numFmtId="49" fontId="9" fillId="0" borderId="14" xfId="0" applyNumberFormat="1" applyFont="1" applyBorder="1" applyAlignment="1" applyProtection="1">
      <alignment horizontal="center" vertical="center"/>
      <protection hidden="1"/>
    </xf>
    <xf numFmtId="0" fontId="9" fillId="0" borderId="0" xfId="0" applyFont="1" applyBorder="1" applyAlignment="1" applyProtection="1">
      <alignment horizontal="right"/>
      <protection hidden="1"/>
    </xf>
    <xf numFmtId="0" fontId="14" fillId="0" borderId="0" xfId="0" applyFont="1" applyBorder="1" applyAlignment="1" applyProtection="1">
      <alignment horizontal="right"/>
      <protection hidden="1"/>
    </xf>
    <xf numFmtId="0" fontId="0" fillId="0" borderId="0" xfId="0" applyAlignment="1" applyProtection="1">
      <alignment horizontal="left"/>
      <protection hidden="1"/>
    </xf>
    <xf numFmtId="0" fontId="4" fillId="0" borderId="0" xfId="0" applyFont="1" applyFill="1" applyBorder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9" fillId="0" borderId="0" xfId="0" applyFont="1" applyFill="1" applyBorder="1" applyAlignment="1" applyProtection="1">
      <alignment horizontal="left"/>
      <protection hidden="1"/>
    </xf>
    <xf numFmtId="0" fontId="0" fillId="0" borderId="14" xfId="0" applyBorder="1" applyAlignment="1" applyProtection="1">
      <alignment horizontal="center"/>
      <protection hidden="1"/>
    </xf>
    <xf numFmtId="0" fontId="0" fillId="0" borderId="0" xfId="0" applyAlignment="1" applyProtection="1">
      <alignment horizontal="right"/>
      <protection hidden="1"/>
    </xf>
    <xf numFmtId="49" fontId="16" fillId="0" borderId="6" xfId="0" applyNumberFormat="1" applyFont="1" applyBorder="1" applyAlignment="1" applyProtection="1">
      <alignment horizontal="center"/>
      <protection hidden="1"/>
    </xf>
    <xf numFmtId="0" fontId="16" fillId="0" borderId="0" xfId="0" applyFont="1" applyProtection="1">
      <protection hidden="1"/>
    </xf>
    <xf numFmtId="0" fontId="9" fillId="0" borderId="5" xfId="0" applyFont="1" applyBorder="1" applyAlignment="1" applyProtection="1">
      <protection hidden="1"/>
    </xf>
    <xf numFmtId="49" fontId="9" fillId="0" borderId="0" xfId="0" applyNumberFormat="1" applyFont="1" applyAlignment="1" applyProtection="1">
      <alignment horizontal="right"/>
      <protection hidden="1"/>
    </xf>
    <xf numFmtId="49" fontId="16" fillId="0" borderId="5" xfId="0" applyNumberFormat="1" applyFont="1" applyBorder="1" applyAlignment="1" applyProtection="1">
      <alignment horizontal="center"/>
      <protection hidden="1"/>
    </xf>
    <xf numFmtId="0" fontId="9" fillId="0" borderId="5" xfId="0" applyFont="1" applyBorder="1" applyAlignment="1" applyProtection="1">
      <alignment horizontal="center"/>
      <protection hidden="1"/>
    </xf>
    <xf numFmtId="0" fontId="16" fillId="0" borderId="0" xfId="0" applyFont="1" applyAlignment="1" applyProtection="1">
      <alignment horizontal="center"/>
      <protection hidden="1"/>
    </xf>
    <xf numFmtId="0" fontId="16" fillId="0" borderId="5" xfId="0" applyFont="1" applyBorder="1" applyAlignment="1" applyProtection="1">
      <alignment horizontal="center"/>
      <protection hidden="1"/>
    </xf>
    <xf numFmtId="0" fontId="0" fillId="3" borderId="15" xfId="0" applyFill="1" applyBorder="1" applyProtection="1">
      <protection hidden="1"/>
    </xf>
    <xf numFmtId="0" fontId="0" fillId="3" borderId="16" xfId="0" applyFill="1" applyBorder="1" applyProtection="1">
      <protection hidden="1"/>
    </xf>
    <xf numFmtId="0" fontId="0" fillId="3" borderId="6" xfId="0" applyFill="1" applyBorder="1" applyProtection="1">
      <protection hidden="1"/>
    </xf>
    <xf numFmtId="0" fontId="14" fillId="3" borderId="6" xfId="0" applyFont="1" applyFill="1" applyBorder="1" applyProtection="1">
      <protection hidden="1"/>
    </xf>
    <xf numFmtId="0" fontId="14" fillId="3" borderId="17" xfId="0" applyFont="1" applyFill="1" applyBorder="1" applyProtection="1">
      <protection hidden="1"/>
    </xf>
    <xf numFmtId="0" fontId="26" fillId="3" borderId="18" xfId="0" applyFont="1" applyFill="1" applyBorder="1" applyProtection="1">
      <protection hidden="1"/>
    </xf>
    <xf numFmtId="0" fontId="0" fillId="3" borderId="0" xfId="0" applyFill="1" applyBorder="1" applyProtection="1">
      <protection hidden="1"/>
    </xf>
    <xf numFmtId="0" fontId="0" fillId="3" borderId="19" xfId="0" applyFill="1" applyBorder="1" applyProtection="1">
      <protection hidden="1"/>
    </xf>
    <xf numFmtId="0" fontId="26" fillId="3" borderId="20" xfId="0" applyFont="1" applyFill="1" applyBorder="1" applyProtection="1">
      <protection hidden="1"/>
    </xf>
    <xf numFmtId="0" fontId="0" fillId="3" borderId="17" xfId="0" applyFill="1" applyBorder="1" applyProtection="1">
      <protection hidden="1"/>
    </xf>
    <xf numFmtId="0" fontId="13" fillId="0" borderId="0" xfId="0" applyFont="1" applyFill="1" applyBorder="1" applyProtection="1">
      <protection hidden="1"/>
    </xf>
    <xf numFmtId="0" fontId="0" fillId="0" borderId="0" xfId="0" applyFill="1" applyProtection="1">
      <protection hidden="1"/>
    </xf>
    <xf numFmtId="0" fontId="11" fillId="0" borderId="0" xfId="1" applyAlignment="1" applyProtection="1">
      <protection hidden="1"/>
    </xf>
    <xf numFmtId="0" fontId="16" fillId="0" borderId="0" xfId="0" applyFont="1" applyBorder="1" applyProtection="1">
      <protection hidden="1"/>
    </xf>
    <xf numFmtId="0" fontId="16" fillId="0" borderId="0" xfId="0" applyFont="1" applyFill="1" applyBorder="1" applyProtection="1">
      <protection hidden="1"/>
    </xf>
    <xf numFmtId="0" fontId="29" fillId="0" borderId="0" xfId="0" applyFont="1" applyAlignment="1" applyProtection="1">
      <alignment horizontal="left"/>
    </xf>
    <xf numFmtId="0" fontId="29" fillId="0" borderId="0" xfId="0" applyFont="1" applyAlignment="1" applyProtection="1"/>
    <xf numFmtId="0" fontId="29" fillId="0" borderId="0" xfId="0" applyFont="1" applyFill="1" applyAlignment="1" applyProtection="1"/>
    <xf numFmtId="0" fontId="0" fillId="0" borderId="0" xfId="0" applyProtection="1"/>
    <xf numFmtId="0" fontId="3" fillId="0" borderId="2" xfId="0" applyFont="1" applyBorder="1" applyAlignment="1" applyProtection="1"/>
    <xf numFmtId="0" fontId="4" fillId="0" borderId="2" xfId="0" applyNumberFormat="1" applyFont="1" applyBorder="1" applyAlignment="1" applyProtection="1">
      <alignment horizontal="center"/>
    </xf>
    <xf numFmtId="0" fontId="4" fillId="0" borderId="2" xfId="0" applyFont="1" applyFill="1" applyBorder="1" applyAlignment="1" applyProtection="1"/>
    <xf numFmtId="0" fontId="4" fillId="2" borderId="2" xfId="0" applyFont="1" applyFill="1" applyBorder="1" applyAlignment="1" applyProtection="1">
      <alignment horizontal="center"/>
    </xf>
    <xf numFmtId="0" fontId="4" fillId="0" borderId="2" xfId="0" applyFont="1" applyFill="1" applyBorder="1" applyAlignment="1" applyProtection="1">
      <alignment horizontal="center"/>
    </xf>
    <xf numFmtId="0" fontId="4" fillId="0" borderId="21" xfId="0" applyFont="1" applyFill="1" applyBorder="1" applyAlignment="1" applyProtection="1">
      <alignment horizontal="center"/>
    </xf>
    <xf numFmtId="0" fontId="4" fillId="0" borderId="2" xfId="0" applyFont="1" applyFill="1" applyBorder="1" applyAlignment="1" applyProtection="1">
      <alignment horizontal="right"/>
    </xf>
    <xf numFmtId="0" fontId="4" fillId="0" borderId="12" xfId="0" applyFont="1" applyBorder="1" applyAlignment="1" applyProtection="1"/>
    <xf numFmtId="49" fontId="4" fillId="0" borderId="6" xfId="0" applyNumberFormat="1" applyFont="1" applyBorder="1" applyAlignment="1" applyProtection="1"/>
    <xf numFmtId="49" fontId="4" fillId="0" borderId="5" xfId="0" applyNumberFormat="1" applyFont="1" applyBorder="1" applyAlignment="1" applyProtection="1"/>
    <xf numFmtId="0" fontId="12" fillId="0" borderId="0" xfId="2" applyFont="1" applyFill="1" applyBorder="1" applyAlignment="1" applyProtection="1">
      <protection hidden="1"/>
    </xf>
    <xf numFmtId="0" fontId="12" fillId="0" borderId="0" xfId="0" applyFont="1" applyFill="1" applyBorder="1" applyProtection="1">
      <protection hidden="1"/>
    </xf>
    <xf numFmtId="49" fontId="12" fillId="0" borderId="0" xfId="0" applyNumberFormat="1" applyFont="1" applyFill="1" applyBorder="1" applyProtection="1">
      <protection hidden="1"/>
    </xf>
    <xf numFmtId="0" fontId="12" fillId="0" borderId="0" xfId="0" applyNumberFormat="1" applyFont="1" applyFill="1" applyBorder="1" applyProtection="1">
      <protection hidden="1"/>
    </xf>
    <xf numFmtId="0" fontId="14" fillId="3" borderId="22" xfId="0" applyFont="1" applyFill="1" applyBorder="1" applyProtection="1">
      <protection hidden="1"/>
    </xf>
    <xf numFmtId="0" fontId="27" fillId="3" borderId="20" xfId="0" applyFont="1" applyFill="1" applyBorder="1" applyProtection="1">
      <protection hidden="1"/>
    </xf>
    <xf numFmtId="0" fontId="27" fillId="3" borderId="6" xfId="0" applyFont="1" applyFill="1" applyBorder="1" applyProtection="1">
      <protection hidden="1"/>
    </xf>
    <xf numFmtId="0" fontId="34" fillId="0" borderId="0" xfId="3" applyFont="1" applyFill="1" applyBorder="1" applyAlignment="1">
      <alignment horizontal="right"/>
    </xf>
    <xf numFmtId="0" fontId="34" fillId="0" borderId="0" xfId="3" applyFont="1" applyFill="1" applyBorder="1" applyAlignment="1">
      <alignment horizontal="left"/>
    </xf>
    <xf numFmtId="49" fontId="16" fillId="0" borderId="0" xfId="0" applyNumberFormat="1" applyFont="1" applyProtection="1">
      <protection hidden="1"/>
    </xf>
    <xf numFmtId="49" fontId="0" fillId="0" borderId="0" xfId="0" applyNumberFormat="1" applyProtection="1">
      <protection hidden="1"/>
    </xf>
    <xf numFmtId="0" fontId="35" fillId="0" borderId="0" xfId="0" applyFont="1" applyProtection="1">
      <protection hidden="1"/>
    </xf>
    <xf numFmtId="0" fontId="36" fillId="0" borderId="0" xfId="0" applyFont="1" applyAlignment="1" applyProtection="1"/>
    <xf numFmtId="0" fontId="23" fillId="0" borderId="0" xfId="0" applyFont="1" applyAlignment="1" applyProtection="1">
      <alignment horizontal="right"/>
    </xf>
    <xf numFmtId="0" fontId="23" fillId="2" borderId="1" xfId="0" applyFont="1" applyFill="1" applyBorder="1" applyAlignment="1" applyProtection="1">
      <alignment horizontal="right"/>
    </xf>
    <xf numFmtId="0" fontId="22" fillId="0" borderId="2" xfId="0" applyFont="1" applyFill="1" applyBorder="1" applyAlignment="1" applyProtection="1">
      <alignment horizontal="center"/>
    </xf>
    <xf numFmtId="0" fontId="22" fillId="0" borderId="2" xfId="0" applyFont="1" applyFill="1" applyBorder="1" applyAlignment="1" applyProtection="1"/>
    <xf numFmtId="49" fontId="4" fillId="0" borderId="4" xfId="0" applyNumberFormat="1" applyFont="1" applyFill="1" applyBorder="1" applyAlignment="1" applyProtection="1">
      <alignment horizontal="center"/>
    </xf>
    <xf numFmtId="49" fontId="4" fillId="0" borderId="0" xfId="0" applyNumberFormat="1" applyFont="1" applyFill="1" applyBorder="1" applyAlignment="1" applyProtection="1">
      <alignment horizontal="center"/>
    </xf>
    <xf numFmtId="49" fontId="4" fillId="0" borderId="1" xfId="0" applyNumberFormat="1" applyFont="1" applyFill="1" applyBorder="1" applyAlignment="1" applyProtection="1">
      <alignment horizontal="center"/>
    </xf>
    <xf numFmtId="0" fontId="23" fillId="0" borderId="2" xfId="0" applyFont="1" applyFill="1" applyBorder="1" applyAlignment="1" applyProtection="1">
      <alignment horizontal="right"/>
    </xf>
    <xf numFmtId="0" fontId="23" fillId="0" borderId="0" xfId="0" applyFont="1" applyFill="1" applyBorder="1" applyAlignment="1" applyProtection="1">
      <alignment horizontal="right"/>
    </xf>
    <xf numFmtId="0" fontId="23" fillId="0" borderId="2" xfId="0" applyFont="1" applyFill="1" applyBorder="1" applyAlignment="1" applyProtection="1"/>
    <xf numFmtId="49" fontId="0" fillId="0" borderId="0" xfId="0" applyNumberFormat="1" applyBorder="1" applyProtection="1">
      <protection hidden="1"/>
    </xf>
    <xf numFmtId="0" fontId="39" fillId="0" borderId="0" xfId="0" applyFont="1" applyFill="1" applyBorder="1" applyAlignment="1" applyProtection="1">
      <alignment horizontal="left" vertical="center"/>
      <protection hidden="1"/>
    </xf>
    <xf numFmtId="0" fontId="16" fillId="0" borderId="0" xfId="0" applyFont="1" applyFill="1" applyBorder="1" applyAlignment="1" applyProtection="1">
      <alignment vertical="center"/>
      <protection hidden="1"/>
    </xf>
    <xf numFmtId="0" fontId="40" fillId="0" borderId="0" xfId="0" applyFont="1" applyAlignment="1" applyProtection="1">
      <alignment horizontal="right"/>
    </xf>
    <xf numFmtId="0" fontId="8" fillId="0" borderId="10" xfId="0" applyFont="1" applyBorder="1" applyAlignment="1" applyProtection="1"/>
    <xf numFmtId="0" fontId="4" fillId="0" borderId="10" xfId="0" applyFont="1" applyBorder="1" applyAlignment="1" applyProtection="1"/>
    <xf numFmtId="0" fontId="7" fillId="0" borderId="0" xfId="0" applyFont="1" applyBorder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8" fillId="0" borderId="11" xfId="0" applyFont="1" applyBorder="1" applyAlignment="1" applyProtection="1"/>
    <xf numFmtId="0" fontId="0" fillId="0" borderId="23" xfId="0" applyBorder="1" applyAlignment="1" applyProtection="1"/>
    <xf numFmtId="0" fontId="5" fillId="0" borderId="9" xfId="0" applyFont="1" applyBorder="1" applyAlignment="1" applyProtection="1">
      <alignment horizontal="center"/>
    </xf>
    <xf numFmtId="0" fontId="4" fillId="0" borderId="9" xfId="0" applyFont="1" applyBorder="1" applyAlignment="1" applyProtection="1">
      <alignment horizontal="center"/>
    </xf>
    <xf numFmtId="0" fontId="4" fillId="2" borderId="9" xfId="0" applyFont="1" applyFill="1" applyBorder="1" applyAlignment="1" applyProtection="1">
      <alignment horizontal="center"/>
    </xf>
    <xf numFmtId="0" fontId="4" fillId="3" borderId="9" xfId="0" applyFont="1" applyFill="1" applyBorder="1" applyAlignment="1" applyProtection="1">
      <alignment horizontal="center"/>
    </xf>
    <xf numFmtId="0" fontId="5" fillId="0" borderId="24" xfId="0" applyFont="1" applyBorder="1" applyAlignment="1" applyProtection="1"/>
    <xf numFmtId="0" fontId="0" fillId="0" borderId="12" xfId="0" applyBorder="1" applyAlignment="1" applyProtection="1"/>
    <xf numFmtId="0" fontId="4" fillId="0" borderId="9" xfId="0" applyFont="1" applyBorder="1" applyAlignment="1" applyProtection="1">
      <alignment horizontal="right"/>
    </xf>
    <xf numFmtId="0" fontId="4" fillId="2" borderId="9" xfId="0" applyFont="1" applyFill="1" applyBorder="1" applyAlignment="1" applyProtection="1">
      <alignment horizontal="right"/>
    </xf>
    <xf numFmtId="0" fontId="5" fillId="0" borderId="9" xfId="0" applyFont="1" applyBorder="1" applyAlignment="1" applyProtection="1">
      <alignment horizontal="right"/>
    </xf>
    <xf numFmtId="0" fontId="5" fillId="0" borderId="25" xfId="0" applyFont="1" applyBorder="1" applyAlignment="1" applyProtection="1">
      <alignment horizontal="right"/>
    </xf>
    <xf numFmtId="0" fontId="0" fillId="0" borderId="11" xfId="0" applyBorder="1" applyAlignment="1" applyProtection="1"/>
    <xf numFmtId="0" fontId="6" fillId="0" borderId="5" xfId="0" applyFont="1" applyFill="1" applyBorder="1" applyAlignment="1" applyProtection="1">
      <alignment horizontal="center"/>
    </xf>
    <xf numFmtId="49" fontId="0" fillId="0" borderId="11" xfId="0" applyNumberFormat="1" applyBorder="1" applyAlignment="1" applyProtection="1">
      <alignment horizontal="center"/>
    </xf>
    <xf numFmtId="49" fontId="0" fillId="0" borderId="5" xfId="0" applyNumberFormat="1" applyBorder="1" applyAlignment="1" applyProtection="1">
      <alignment horizontal="center"/>
    </xf>
    <xf numFmtId="0" fontId="0" fillId="0" borderId="5" xfId="0" applyBorder="1" applyAlignment="1" applyProtection="1"/>
    <xf numFmtId="0" fontId="22" fillId="0" borderId="0" xfId="0" applyFont="1" applyFill="1" applyBorder="1" applyAlignment="1" applyProtection="1"/>
    <xf numFmtId="0" fontId="24" fillId="0" borderId="26" xfId="0" applyFont="1" applyBorder="1" applyAlignment="1" applyProtection="1">
      <alignment horizontal="center"/>
    </xf>
    <xf numFmtId="0" fontId="22" fillId="0" borderId="9" xfId="0" applyFont="1" applyBorder="1" applyAlignment="1" applyProtection="1">
      <alignment horizontal="center"/>
    </xf>
    <xf numFmtId="0" fontId="22" fillId="0" borderId="9" xfId="0" applyFont="1" applyFill="1" applyBorder="1" applyAlignment="1" applyProtection="1">
      <alignment horizontal="center"/>
    </xf>
    <xf numFmtId="0" fontId="0" fillId="0" borderId="24" xfId="0" applyBorder="1" applyAlignment="1" applyProtection="1"/>
    <xf numFmtId="0" fontId="24" fillId="0" borderId="25" xfId="0" applyFont="1" applyBorder="1" applyAlignment="1" applyProtection="1"/>
    <xf numFmtId="0" fontId="22" fillId="0" borderId="9" xfId="0" applyFont="1" applyBorder="1" applyAlignment="1" applyProtection="1">
      <alignment horizontal="right"/>
    </xf>
    <xf numFmtId="0" fontId="22" fillId="2" borderId="9" xfId="0" applyFont="1" applyFill="1" applyBorder="1" applyAlignment="1" applyProtection="1">
      <alignment horizontal="right"/>
    </xf>
    <xf numFmtId="0" fontId="24" fillId="0" borderId="9" xfId="0" applyFont="1" applyBorder="1" applyAlignment="1" applyProtection="1">
      <alignment horizontal="right"/>
    </xf>
    <xf numFmtId="0" fontId="3" fillId="0" borderId="9" xfId="0" applyFont="1" applyBorder="1" applyAlignment="1" applyProtection="1"/>
    <xf numFmtId="0" fontId="41" fillId="0" borderId="14" xfId="0" applyFont="1" applyFill="1" applyBorder="1" applyAlignment="1" applyProtection="1">
      <alignment horizontal="center" vertical="center"/>
    </xf>
    <xf numFmtId="0" fontId="41" fillId="0" borderId="14" xfId="0" applyFont="1" applyBorder="1" applyAlignment="1" applyProtection="1">
      <alignment horizontal="center" vertical="center"/>
    </xf>
    <xf numFmtId="0" fontId="6" fillId="0" borderId="15" xfId="0" applyFont="1" applyBorder="1" applyAlignment="1" applyProtection="1">
      <alignment horizontal="center"/>
    </xf>
    <xf numFmtId="0" fontId="0" fillId="0" borderId="16" xfId="0" applyBorder="1" applyAlignment="1" applyProtection="1"/>
    <xf numFmtId="0" fontId="0" fillId="0" borderId="22" xfId="0" applyBorder="1" applyAlignment="1" applyProtection="1"/>
    <xf numFmtId="49" fontId="0" fillId="0" borderId="5" xfId="0" applyNumberFormat="1" applyBorder="1" applyAlignment="1" applyProtection="1">
      <alignment horizontal="center" vertical="center"/>
    </xf>
    <xf numFmtId="0" fontId="19" fillId="0" borderId="0" xfId="0" applyFont="1" applyAlignment="1" applyProtection="1">
      <alignment horizontal="center"/>
      <protection hidden="1"/>
    </xf>
    <xf numFmtId="0" fontId="18" fillId="0" borderId="0" xfId="0" applyFont="1" applyAlignment="1" applyProtection="1">
      <alignment horizontal="center"/>
      <protection hidden="1"/>
    </xf>
    <xf numFmtId="0" fontId="27" fillId="0" borderId="0" xfId="0" applyFont="1" applyAlignment="1" applyProtection="1">
      <alignment vertical="center"/>
      <protection hidden="1"/>
    </xf>
    <xf numFmtId="49" fontId="9" fillId="0" borderId="6" xfId="0" applyNumberFormat="1" applyFont="1" applyBorder="1" applyAlignment="1" applyProtection="1">
      <protection hidden="1"/>
    </xf>
    <xf numFmtId="49" fontId="9" fillId="0" borderId="5" xfId="0" applyNumberFormat="1" applyFont="1" applyBorder="1" applyAlignment="1" applyProtection="1">
      <protection hidden="1"/>
    </xf>
    <xf numFmtId="0" fontId="9" fillId="0" borderId="11" xfId="0" applyFont="1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0" fontId="0" fillId="0" borderId="23" xfId="0" applyBorder="1" applyAlignment="1" applyProtection="1">
      <alignment horizontal="center" vertical="center"/>
      <protection hidden="1"/>
    </xf>
    <xf numFmtId="0" fontId="6" fillId="0" borderId="11" xfId="0" applyFont="1" applyBorder="1" applyAlignment="1" applyProtection="1">
      <alignment horizontal="center" vertical="center"/>
      <protection hidden="1"/>
    </xf>
    <xf numFmtId="0" fontId="17" fillId="0" borderId="5" xfId="0" applyFont="1" applyBorder="1" applyAlignment="1" applyProtection="1">
      <alignment horizontal="center" vertical="center"/>
      <protection hidden="1"/>
    </xf>
    <xf numFmtId="0" fontId="17" fillId="0" borderId="23" xfId="0" applyFont="1" applyBorder="1" applyAlignment="1" applyProtection="1">
      <alignment horizontal="center" vertical="center"/>
      <protection hidden="1"/>
    </xf>
    <xf numFmtId="49" fontId="9" fillId="0" borderId="11" xfId="0" applyNumberFormat="1" applyFont="1" applyBorder="1" applyAlignment="1" applyProtection="1">
      <alignment horizontal="center"/>
      <protection hidden="1"/>
    </xf>
    <xf numFmtId="0" fontId="0" fillId="0" borderId="23" xfId="0" applyBorder="1" applyAlignment="1" applyProtection="1">
      <alignment horizontal="center"/>
      <protection hidden="1"/>
    </xf>
    <xf numFmtId="0" fontId="0" fillId="0" borderId="11" xfId="0" applyBorder="1" applyAlignment="1" applyProtection="1">
      <protection hidden="1"/>
    </xf>
    <xf numFmtId="0" fontId="0" fillId="0" borderId="23" xfId="0" applyBorder="1" applyAlignment="1" applyProtection="1">
      <protection hidden="1"/>
    </xf>
    <xf numFmtId="49" fontId="9" fillId="0" borderId="11" xfId="0" applyNumberFormat="1" applyFont="1" applyBorder="1" applyAlignment="1" applyProtection="1">
      <alignment horizontal="center" vertical="center"/>
      <protection hidden="1"/>
    </xf>
    <xf numFmtId="49" fontId="9" fillId="0" borderId="23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 applyProtection="1">
      <protection hidden="1"/>
    </xf>
    <xf numFmtId="0" fontId="9" fillId="0" borderId="5" xfId="0" applyFont="1" applyBorder="1" applyAlignment="1" applyProtection="1">
      <protection hidden="1"/>
    </xf>
    <xf numFmtId="0" fontId="16" fillId="0" borderId="11" xfId="1" applyFont="1" applyBorder="1" applyAlignment="1" applyProtection="1">
      <protection hidden="1"/>
    </xf>
    <xf numFmtId="0" fontId="16" fillId="0" borderId="23" xfId="0" applyFont="1" applyBorder="1" applyAlignment="1" applyProtection="1">
      <protection hidden="1"/>
    </xf>
  </cellXfs>
  <cellStyles count="4">
    <cellStyle name="Link" xfId="1" builtinId="8"/>
    <cellStyle name="Standard" xfId="0" builtinId="0"/>
    <cellStyle name="Standard_Tabelle1" xfId="2"/>
    <cellStyle name="Standard_Tabelle2" xfId="3"/>
  </cellStyles>
  <dxfs count="64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0.xml"/><Relationship Id="rId18" Type="http://schemas.openxmlformats.org/officeDocument/2006/relationships/worksheet" Target="worksheets/sheet15.xml"/><Relationship Id="rId26" Type="http://schemas.openxmlformats.org/officeDocument/2006/relationships/worksheet" Target="worksheets/sheet23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18.xml"/><Relationship Id="rId34" Type="http://schemas.openxmlformats.org/officeDocument/2006/relationships/worksheet" Target="worksheets/sheet31.xml"/><Relationship Id="rId7" Type="http://schemas.openxmlformats.org/officeDocument/2006/relationships/worksheet" Target="worksheets/sheet4.xml"/><Relationship Id="rId12" Type="http://schemas.openxmlformats.org/officeDocument/2006/relationships/worksheet" Target="worksheets/sheet9.xml"/><Relationship Id="rId17" Type="http://schemas.openxmlformats.org/officeDocument/2006/relationships/worksheet" Target="worksheets/sheet14.xml"/><Relationship Id="rId25" Type="http://schemas.openxmlformats.org/officeDocument/2006/relationships/worksheet" Target="worksheets/sheet22.xml"/><Relationship Id="rId33" Type="http://schemas.openxmlformats.org/officeDocument/2006/relationships/worksheet" Target="worksheets/sheet30.xml"/><Relationship Id="rId38" Type="http://schemas.openxmlformats.org/officeDocument/2006/relationships/styles" Target="styles.xml"/><Relationship Id="rId2" Type="http://schemas.openxmlformats.org/officeDocument/2006/relationships/chartsheet" Target="chartsheets/sheet1.xml"/><Relationship Id="rId16" Type="http://schemas.openxmlformats.org/officeDocument/2006/relationships/worksheet" Target="worksheets/sheet13.xml"/><Relationship Id="rId20" Type="http://schemas.openxmlformats.org/officeDocument/2006/relationships/worksheet" Target="worksheets/sheet17.xml"/><Relationship Id="rId29" Type="http://schemas.openxmlformats.org/officeDocument/2006/relationships/worksheet" Target="worksheets/sheet2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8.xml"/><Relationship Id="rId24" Type="http://schemas.openxmlformats.org/officeDocument/2006/relationships/worksheet" Target="worksheets/sheet21.xml"/><Relationship Id="rId32" Type="http://schemas.openxmlformats.org/officeDocument/2006/relationships/worksheet" Target="worksheets/sheet29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2.xml"/><Relationship Id="rId15" Type="http://schemas.openxmlformats.org/officeDocument/2006/relationships/worksheet" Target="worksheets/sheet12.xml"/><Relationship Id="rId23" Type="http://schemas.openxmlformats.org/officeDocument/2006/relationships/worksheet" Target="worksheets/sheet20.xml"/><Relationship Id="rId28" Type="http://schemas.openxmlformats.org/officeDocument/2006/relationships/worksheet" Target="worksheets/sheet25.xml"/><Relationship Id="rId36" Type="http://schemas.openxmlformats.org/officeDocument/2006/relationships/worksheet" Target="worksheets/sheet33.xml"/><Relationship Id="rId10" Type="http://schemas.openxmlformats.org/officeDocument/2006/relationships/worksheet" Target="worksheets/sheet7.xml"/><Relationship Id="rId19" Type="http://schemas.openxmlformats.org/officeDocument/2006/relationships/worksheet" Target="worksheets/sheet16.xml"/><Relationship Id="rId31" Type="http://schemas.openxmlformats.org/officeDocument/2006/relationships/worksheet" Target="worksheets/sheet28.xml"/><Relationship Id="rId4" Type="http://schemas.openxmlformats.org/officeDocument/2006/relationships/chartsheet" Target="chartsheets/sheet3.xml"/><Relationship Id="rId9" Type="http://schemas.openxmlformats.org/officeDocument/2006/relationships/worksheet" Target="worksheets/sheet6.xml"/><Relationship Id="rId14" Type="http://schemas.openxmlformats.org/officeDocument/2006/relationships/worksheet" Target="worksheets/sheet11.xml"/><Relationship Id="rId22" Type="http://schemas.openxmlformats.org/officeDocument/2006/relationships/worksheet" Target="worksheets/sheet19.xml"/><Relationship Id="rId27" Type="http://schemas.openxmlformats.org/officeDocument/2006/relationships/worksheet" Target="worksheets/sheet24.xml"/><Relationship Id="rId30" Type="http://schemas.openxmlformats.org/officeDocument/2006/relationships/worksheet" Target="worksheets/sheet27.xml"/><Relationship Id="rId35" Type="http://schemas.openxmlformats.org/officeDocument/2006/relationships/worksheet" Target="worksheets/sheet32.xml"/><Relationship Id="rId8" Type="http://schemas.openxmlformats.org/officeDocument/2006/relationships/worksheet" Target="worksheets/sheet5.xml"/><Relationship Id="rId3" Type="http://schemas.openxmlformats.org/officeDocument/2006/relationships/chartsheet" Target="chart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autoTitleDeleted val="0"/>
    <c:view3D>
      <c:rotX val="15"/>
      <c:hPercent val="6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8189300411522639E-2"/>
          <c:y val="0.14925373134328357"/>
          <c:w val="0.87242798353909468"/>
          <c:h val="0.67164179104477617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gesamt!$F$15:$F$29</c:f>
              <c:strCache>
                <c:ptCount val="15"/>
                <c:pt idx="0">
                  <c:v>unter 6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über 18</c:v>
                </c:pt>
              </c:strCache>
            </c:strRef>
          </c:cat>
          <c:val>
            <c:numRef>
              <c:f>gesamt!$I$15:$I$29</c:f>
              <c:numCache>
                <c:formatCode>General</c:formatCode>
                <c:ptCount val="15"/>
                <c:pt idx="0">
                  <c:v>9</c:v>
                </c:pt>
                <c:pt idx="1">
                  <c:v>51</c:v>
                </c:pt>
                <c:pt idx="2">
                  <c:v>126</c:v>
                </c:pt>
                <c:pt idx="3">
                  <c:v>140</c:v>
                </c:pt>
                <c:pt idx="4">
                  <c:v>173</c:v>
                </c:pt>
                <c:pt idx="5">
                  <c:v>164</c:v>
                </c:pt>
                <c:pt idx="6">
                  <c:v>185</c:v>
                </c:pt>
                <c:pt idx="7">
                  <c:v>177</c:v>
                </c:pt>
                <c:pt idx="8">
                  <c:v>147</c:v>
                </c:pt>
                <c:pt idx="9">
                  <c:v>169</c:v>
                </c:pt>
                <c:pt idx="10">
                  <c:v>137</c:v>
                </c:pt>
                <c:pt idx="11">
                  <c:v>82</c:v>
                </c:pt>
                <c:pt idx="12">
                  <c:v>25</c:v>
                </c:pt>
                <c:pt idx="13">
                  <c:v>12</c:v>
                </c:pt>
                <c:pt idx="1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C2-4B8C-A3E4-C14A4615D0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11770368"/>
        <c:axId val="1"/>
        <c:axId val="0"/>
      </c:bar3DChart>
      <c:catAx>
        <c:axId val="101177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Alter in Jahren</a:t>
                </a:r>
              </a:p>
            </c:rich>
          </c:tx>
          <c:layout>
            <c:manualLayout>
              <c:xMode val="edge"/>
              <c:yMode val="edge"/>
              <c:x val="0.49466537342386036"/>
              <c:y val="0.89912280701754388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Anzahl der Mitglieder
</a:t>
                </a:r>
              </a:p>
            </c:rich>
          </c:tx>
          <c:layout>
            <c:manualLayout>
              <c:xMode val="edge"/>
              <c:yMode val="edge"/>
              <c:x val="6.2075654704170709E-2"/>
              <c:y val="0.340643274853801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0117703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autoTitleDeleted val="0"/>
    <c:view3D>
      <c:rotX val="15"/>
      <c:hPercent val="59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637168141592921E-2"/>
          <c:y val="0.14925373134328357"/>
          <c:w val="0.88938053097345138"/>
          <c:h val="0.67164179104477617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(gesamt!$B$67:$D$67,gesamt!$F$67:$H$67,gesamt!$H$67)</c:f>
              <c:strCache>
                <c:ptCount val="7"/>
                <c:pt idx="0">
                  <c:v>unter 18</c:v>
                </c:pt>
                <c:pt idx="1">
                  <c:v>18-27 Jahre</c:v>
                </c:pt>
                <c:pt idx="2">
                  <c:v>28-35 Jahre</c:v>
                </c:pt>
                <c:pt idx="3">
                  <c:v>36-45 Jahre</c:v>
                </c:pt>
                <c:pt idx="4">
                  <c:v>46-55 Jahre</c:v>
                </c:pt>
                <c:pt idx="5">
                  <c:v>ab 55 Jahre</c:v>
                </c:pt>
                <c:pt idx="6">
                  <c:v>ab 55 Jahre</c:v>
                </c:pt>
              </c:strCache>
            </c:strRef>
          </c:cat>
          <c:val>
            <c:numRef>
              <c:f>(gesamt!$B$68:$D$68,gesamt!$F$68:$H$68,gesamt!$H$68)</c:f>
              <c:numCache>
                <c:formatCode>General</c:formatCode>
                <c:ptCount val="7"/>
                <c:pt idx="0">
                  <c:v>0</c:v>
                </c:pt>
                <c:pt idx="1">
                  <c:v>10</c:v>
                </c:pt>
                <c:pt idx="2">
                  <c:v>24</c:v>
                </c:pt>
                <c:pt idx="3">
                  <c:v>61</c:v>
                </c:pt>
                <c:pt idx="4">
                  <c:v>11</c:v>
                </c:pt>
                <c:pt idx="5">
                  <c:v>7</c:v>
                </c:pt>
                <c:pt idx="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DE-4570-8BE7-86D263A526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11785968"/>
        <c:axId val="1"/>
        <c:axId val="0"/>
      </c:bar3DChart>
      <c:catAx>
        <c:axId val="1011785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Alter der JFW</a:t>
                </a:r>
              </a:p>
            </c:rich>
          </c:tx>
          <c:layout>
            <c:manualLayout>
              <c:xMode val="edge"/>
              <c:yMode val="edge"/>
              <c:x val="0.47145669291338582"/>
              <c:y val="0.890850722311396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Anzahl der JFW</a:t>
                </a:r>
              </a:p>
            </c:rich>
          </c:tx>
          <c:layout>
            <c:manualLayout>
              <c:xMode val="edge"/>
              <c:yMode val="edge"/>
              <c:x val="6.1023622047244097E-2"/>
              <c:y val="0.37239165329052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0117859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autoTitleDeleted val="0"/>
    <c:view3D>
      <c:rotX val="15"/>
      <c:hPercent val="64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6985645933014357E-2"/>
          <c:y val="0.14925373134328357"/>
          <c:w val="0.88038277511961727"/>
          <c:h val="0.67164179104477617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gesamt!$L$15:$L$22</c:f>
              <c:strCache>
                <c:ptCount val="8"/>
                <c:pt idx="0">
                  <c:v>Wohnortwechsel</c:v>
                </c:pt>
                <c:pt idx="1">
                  <c:v>Schul-/Berufsausbildung</c:v>
                </c:pt>
                <c:pt idx="2">
                  <c:v>anderer Verein</c:v>
                </c:pt>
                <c:pt idx="3">
                  <c:v>stärkere andere Interessen</c:v>
                </c:pt>
                <c:pt idx="4">
                  <c:v>keine Lust mehr</c:v>
                </c:pt>
                <c:pt idx="5">
                  <c:v>kein Interesse an Übernahme</c:v>
                </c:pt>
                <c:pt idx="6">
                  <c:v>durch Ausschluss</c:v>
                </c:pt>
                <c:pt idx="7">
                  <c:v>sonstiges</c:v>
                </c:pt>
              </c:strCache>
            </c:strRef>
          </c:cat>
          <c:val>
            <c:numRef>
              <c:f>gesamt!$M$15:$M$22</c:f>
              <c:numCache>
                <c:formatCode>General</c:formatCode>
                <c:ptCount val="8"/>
                <c:pt idx="0">
                  <c:v>24</c:v>
                </c:pt>
                <c:pt idx="1">
                  <c:v>22</c:v>
                </c:pt>
                <c:pt idx="2">
                  <c:v>20</c:v>
                </c:pt>
                <c:pt idx="3">
                  <c:v>66</c:v>
                </c:pt>
                <c:pt idx="4">
                  <c:v>53</c:v>
                </c:pt>
                <c:pt idx="5">
                  <c:v>6</c:v>
                </c:pt>
                <c:pt idx="6">
                  <c:v>4</c:v>
                </c:pt>
                <c:pt idx="7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38-4043-BA4A-C8A3A42571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11762368"/>
        <c:axId val="1"/>
        <c:axId val="0"/>
      </c:bar3DChart>
      <c:catAx>
        <c:axId val="1011762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Austrittsgründe</a:t>
                </a:r>
              </a:p>
            </c:rich>
          </c:tx>
          <c:layout>
            <c:manualLayout>
              <c:xMode val="edge"/>
              <c:yMode val="edge"/>
              <c:x val="0.47947945707079459"/>
              <c:y val="0.903522283322338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Anzahl der Juggendlichen</a:t>
                </a:r>
              </a:p>
            </c:rich>
          </c:tx>
          <c:layout>
            <c:manualLayout>
              <c:xMode val="edge"/>
              <c:yMode val="edge"/>
              <c:x val="9.9099104780174127E-2"/>
              <c:y val="0.3047472620736013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01176236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Alter"/>
  <sheetViews>
    <sheetView zoomScale="85" workbookViewId="0"/>
  </sheetViews>
  <sheetProtection password="973E" content="1" objects="1"/>
  <pageMargins left="0.36" right="0.49" top="0.55000000000000004" bottom="0.51" header="0.35" footer="0.3"/>
  <pageSetup paperSize="9" orientation="landscape" horizontalDpi="300" vertic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AlterJFW"/>
  <sheetViews>
    <sheetView zoomScale="85" workbookViewId="0"/>
  </sheetViews>
  <sheetProtection password="973E" content="1" objects="1"/>
  <pageMargins left="0.49" right="0.54" top="0.41" bottom="0.39" header="0.31" footer="0.19"/>
  <pageSetup paperSize="9" orientation="landscape" horizontalDpi="300" verticalDpi="300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Austritt"/>
  <sheetViews>
    <sheetView zoomScale="93" workbookViewId="0"/>
  </sheetViews>
  <sheetProtection password="973E" content="1" objects="1"/>
  <pageMargins left="0.54" right="0.67" top="0.59055118110236227" bottom="0.59055118110236227" header="0.62992125984251968" footer="0.62992125984251968"/>
  <pageSetup paperSize="9" orientation="landscape" horizontalDpi="300" verticalDpi="300" r:id="rId1"/>
  <headerFooter alignWithMargins="0">
    <oddFooter xml:space="preserve">&amp;RFB ÖA NRW </oddFooter>
  </headerFooter>
  <drawing r:id="rId2"/>
</chartsheet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1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20.xml><?xml version="1.0" encoding="utf-8"?>
<formControlPr xmlns="http://schemas.microsoft.com/office/spreadsheetml/2009/9/main" objectType="Button" lockText="1"/>
</file>

<file path=xl/ctrlProps/ctrlProp21.xml><?xml version="1.0" encoding="utf-8"?>
<formControlPr xmlns="http://schemas.microsoft.com/office/spreadsheetml/2009/9/main" objectType="Button" lockText="1"/>
</file>

<file path=xl/ctrlProps/ctrlProp22.xml><?xml version="1.0" encoding="utf-8"?>
<formControlPr xmlns="http://schemas.microsoft.com/office/spreadsheetml/2009/9/main" objectType="Button" lockText="1"/>
</file>

<file path=xl/ctrlProps/ctrlProp23.xml><?xml version="1.0" encoding="utf-8"?>
<formControlPr xmlns="http://schemas.microsoft.com/office/spreadsheetml/2009/9/main" objectType="Button" lockText="1"/>
</file>

<file path=xl/ctrlProps/ctrlProp24.xml><?xml version="1.0" encoding="utf-8"?>
<formControlPr xmlns="http://schemas.microsoft.com/office/spreadsheetml/2009/9/main" objectType="Button" lockText="1"/>
</file>

<file path=xl/ctrlProps/ctrlProp25.xml><?xml version="1.0" encoding="utf-8"?>
<formControlPr xmlns="http://schemas.microsoft.com/office/spreadsheetml/2009/9/main" objectType="Button" lockText="1"/>
</file>

<file path=xl/ctrlProps/ctrlProp26.xml><?xml version="1.0" encoding="utf-8"?>
<formControlPr xmlns="http://schemas.microsoft.com/office/spreadsheetml/2009/9/main" objectType="Button" lockText="1"/>
</file>

<file path=xl/ctrlProps/ctrlProp27.xml><?xml version="1.0" encoding="utf-8"?>
<formControlPr xmlns="http://schemas.microsoft.com/office/spreadsheetml/2009/9/main" objectType="Button" lockText="1"/>
</file>

<file path=xl/ctrlProps/ctrlProp28.xml><?xml version="1.0" encoding="utf-8"?>
<formControlPr xmlns="http://schemas.microsoft.com/office/spreadsheetml/2009/9/main" objectType="Button" lockText="1"/>
</file>

<file path=xl/ctrlProps/ctrlProp29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30.xml><?xml version="1.0" encoding="utf-8"?>
<formControlPr xmlns="http://schemas.microsoft.com/office/spreadsheetml/2009/9/main" objectType="Button" lockText="1"/>
</file>

<file path=xl/ctrlProps/ctrlProp31.xml><?xml version="1.0" encoding="utf-8"?>
<formControlPr xmlns="http://schemas.microsoft.com/office/spreadsheetml/2009/9/main" objectType="Button" lockText="1"/>
</file>

<file path=xl/ctrlProps/ctrlProp32.xml><?xml version="1.0" encoding="utf-8"?>
<formControlPr xmlns="http://schemas.microsoft.com/office/spreadsheetml/2009/9/main" objectType="Button" lockText="1"/>
</file>

<file path=xl/ctrlProps/ctrlProp33.xml><?xml version="1.0" encoding="utf-8"?>
<formControlPr xmlns="http://schemas.microsoft.com/office/spreadsheetml/2009/9/main" objectType="Button" lockText="1"/>
</file>

<file path=xl/ctrlProps/ctrlProp34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</xdr:colOff>
          <xdr:row>9</xdr:row>
          <xdr:rowOff>133350</xdr:rowOff>
        </xdr:from>
        <xdr:to>
          <xdr:col>9</xdr:col>
          <xdr:colOff>0</xdr:colOff>
          <xdr:row>11</xdr:row>
          <xdr:rowOff>114300</xdr:rowOff>
        </xdr:to>
        <xdr:sp macro="" textlink="">
          <xdr:nvSpPr>
            <xdr:cNvPr id="109581" name="Button 13" hidden="1">
              <a:extLst>
                <a:ext uri="{63B3BB69-23CF-44E3-9099-C40C66FF867C}">
                  <a14:compatExt spid="_x0000_s109581"/>
                </a:ext>
                <a:ext uri="{FF2B5EF4-FFF2-40B4-BE49-F238E27FC236}">
                  <a16:creationId xmlns:a16="http://schemas.microsoft.com/office/drawing/2014/main" id="{D533BBBF-07A6-4735-900C-B3C9F12ABF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Eingabeformular</a:t>
              </a:r>
            </a:p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Öffnen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</xdr:colOff>
          <xdr:row>11</xdr:row>
          <xdr:rowOff>142875</xdr:rowOff>
        </xdr:from>
        <xdr:to>
          <xdr:col>9</xdr:col>
          <xdr:colOff>0</xdr:colOff>
          <xdr:row>13</xdr:row>
          <xdr:rowOff>133350</xdr:rowOff>
        </xdr:to>
        <xdr:sp macro="" textlink="">
          <xdr:nvSpPr>
            <xdr:cNvPr id="109589" name="Button 21" hidden="1">
              <a:extLst>
                <a:ext uri="{63B3BB69-23CF-44E3-9099-C40C66FF867C}">
                  <a14:compatExt spid="_x0000_s109589"/>
                </a:ext>
                <a:ext uri="{FF2B5EF4-FFF2-40B4-BE49-F238E27FC236}">
                  <a16:creationId xmlns:a16="http://schemas.microsoft.com/office/drawing/2014/main" id="{BE934E35-AB73-4974-93D4-B23B5C26CB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Tabellen</a:t>
              </a:r>
            </a:p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einfügen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</xdr:colOff>
          <xdr:row>0</xdr:row>
          <xdr:rowOff>142875</xdr:rowOff>
        </xdr:from>
        <xdr:to>
          <xdr:col>9</xdr:col>
          <xdr:colOff>0</xdr:colOff>
          <xdr:row>2</xdr:row>
          <xdr:rowOff>152400</xdr:rowOff>
        </xdr:to>
        <xdr:sp macro="" textlink="">
          <xdr:nvSpPr>
            <xdr:cNvPr id="109590" name="Button 22" hidden="1">
              <a:extLst>
                <a:ext uri="{63B3BB69-23CF-44E3-9099-C40C66FF867C}">
                  <a14:compatExt spid="_x0000_s109590"/>
                </a:ext>
                <a:ext uri="{FF2B5EF4-FFF2-40B4-BE49-F238E27FC236}">
                  <a16:creationId xmlns:a16="http://schemas.microsoft.com/office/drawing/2014/main" id="{3D864F27-2C97-415B-933E-86A15A2E9A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Tabellen</a:t>
              </a:r>
            </a:p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löschen</a:t>
              </a:r>
            </a:p>
          </xdr:txBody>
        </xdr:sp>
        <xdr:clientData fPrintsWithSheet="0"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123825</xdr:colOff>
          <xdr:row>0</xdr:row>
          <xdr:rowOff>47625</xdr:rowOff>
        </xdr:from>
        <xdr:to>
          <xdr:col>8</xdr:col>
          <xdr:colOff>409575</xdr:colOff>
          <xdr:row>1</xdr:row>
          <xdr:rowOff>38100</xdr:rowOff>
        </xdr:to>
        <xdr:sp macro="" textlink="">
          <xdr:nvSpPr>
            <xdr:cNvPr id="112643" name="Button 3" hidden="1">
              <a:extLst>
                <a:ext uri="{63B3BB69-23CF-44E3-9099-C40C66FF867C}">
                  <a14:compatExt spid="_x0000_s112643"/>
                </a:ext>
                <a:ext uri="{FF2B5EF4-FFF2-40B4-BE49-F238E27FC236}">
                  <a16:creationId xmlns:a16="http://schemas.microsoft.com/office/drawing/2014/main" id="{C91AE041-092B-4972-A2A2-48D26D66359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104775</xdr:colOff>
          <xdr:row>0</xdr:row>
          <xdr:rowOff>47625</xdr:rowOff>
        </xdr:from>
        <xdr:to>
          <xdr:col>8</xdr:col>
          <xdr:colOff>409575</xdr:colOff>
          <xdr:row>1</xdr:row>
          <xdr:rowOff>38100</xdr:rowOff>
        </xdr:to>
        <xdr:sp macro="" textlink="">
          <xdr:nvSpPr>
            <xdr:cNvPr id="113667" name="Button 3" hidden="1">
              <a:extLst>
                <a:ext uri="{63B3BB69-23CF-44E3-9099-C40C66FF867C}">
                  <a14:compatExt spid="_x0000_s113667"/>
                </a:ext>
                <a:ext uri="{FF2B5EF4-FFF2-40B4-BE49-F238E27FC236}">
                  <a16:creationId xmlns:a16="http://schemas.microsoft.com/office/drawing/2014/main" id="{B0A78391-52C0-4FE4-B80C-66D9B498489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142875</xdr:colOff>
          <xdr:row>0</xdr:row>
          <xdr:rowOff>47625</xdr:rowOff>
        </xdr:from>
        <xdr:to>
          <xdr:col>8</xdr:col>
          <xdr:colOff>409575</xdr:colOff>
          <xdr:row>1</xdr:row>
          <xdr:rowOff>38100</xdr:rowOff>
        </xdr:to>
        <xdr:sp macro="" textlink="">
          <xdr:nvSpPr>
            <xdr:cNvPr id="114691" name="Button 3" hidden="1">
              <a:extLst>
                <a:ext uri="{63B3BB69-23CF-44E3-9099-C40C66FF867C}">
                  <a14:compatExt spid="_x0000_s114691"/>
                </a:ext>
                <a:ext uri="{FF2B5EF4-FFF2-40B4-BE49-F238E27FC236}">
                  <a16:creationId xmlns:a16="http://schemas.microsoft.com/office/drawing/2014/main" id="{A532E0FE-8AAF-4C9C-A018-F3849D5FB1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238125</xdr:colOff>
          <xdr:row>0</xdr:row>
          <xdr:rowOff>47625</xdr:rowOff>
        </xdr:from>
        <xdr:to>
          <xdr:col>8</xdr:col>
          <xdr:colOff>409575</xdr:colOff>
          <xdr:row>1</xdr:row>
          <xdr:rowOff>38100</xdr:rowOff>
        </xdr:to>
        <xdr:sp macro="" textlink="">
          <xdr:nvSpPr>
            <xdr:cNvPr id="115715" name="Button 3" hidden="1">
              <a:extLst>
                <a:ext uri="{63B3BB69-23CF-44E3-9099-C40C66FF867C}">
                  <a14:compatExt spid="_x0000_s115715"/>
                </a:ext>
                <a:ext uri="{FF2B5EF4-FFF2-40B4-BE49-F238E27FC236}">
                  <a16:creationId xmlns:a16="http://schemas.microsoft.com/office/drawing/2014/main" id="{6DB9E911-A724-407A-BDD4-95B081EFB8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190500</xdr:colOff>
          <xdr:row>0</xdr:row>
          <xdr:rowOff>47625</xdr:rowOff>
        </xdr:from>
        <xdr:to>
          <xdr:col>8</xdr:col>
          <xdr:colOff>409575</xdr:colOff>
          <xdr:row>1</xdr:row>
          <xdr:rowOff>38100</xdr:rowOff>
        </xdr:to>
        <xdr:sp macro="" textlink="">
          <xdr:nvSpPr>
            <xdr:cNvPr id="116739" name="Button 3" hidden="1">
              <a:extLst>
                <a:ext uri="{63B3BB69-23CF-44E3-9099-C40C66FF867C}">
                  <a14:compatExt spid="_x0000_s116739"/>
                </a:ext>
                <a:ext uri="{FF2B5EF4-FFF2-40B4-BE49-F238E27FC236}">
                  <a16:creationId xmlns:a16="http://schemas.microsoft.com/office/drawing/2014/main" id="{4BD84969-E66D-4154-A7FF-7177D14C6F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257175</xdr:colOff>
          <xdr:row>0</xdr:row>
          <xdr:rowOff>47625</xdr:rowOff>
        </xdr:from>
        <xdr:to>
          <xdr:col>8</xdr:col>
          <xdr:colOff>409575</xdr:colOff>
          <xdr:row>1</xdr:row>
          <xdr:rowOff>38100</xdr:rowOff>
        </xdr:to>
        <xdr:sp macro="" textlink="">
          <xdr:nvSpPr>
            <xdr:cNvPr id="117763" name="Button 3" hidden="1">
              <a:extLst>
                <a:ext uri="{63B3BB69-23CF-44E3-9099-C40C66FF867C}">
                  <a14:compatExt spid="_x0000_s117763"/>
                </a:ext>
                <a:ext uri="{FF2B5EF4-FFF2-40B4-BE49-F238E27FC236}">
                  <a16:creationId xmlns:a16="http://schemas.microsoft.com/office/drawing/2014/main" id="{F193BC47-0594-435B-97B9-C06F0B44F6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142875</xdr:colOff>
          <xdr:row>0</xdr:row>
          <xdr:rowOff>47625</xdr:rowOff>
        </xdr:from>
        <xdr:to>
          <xdr:col>8</xdr:col>
          <xdr:colOff>409575</xdr:colOff>
          <xdr:row>1</xdr:row>
          <xdr:rowOff>38100</xdr:rowOff>
        </xdr:to>
        <xdr:sp macro="" textlink="">
          <xdr:nvSpPr>
            <xdr:cNvPr id="118787" name="Button 3" hidden="1">
              <a:extLst>
                <a:ext uri="{63B3BB69-23CF-44E3-9099-C40C66FF867C}">
                  <a14:compatExt spid="_x0000_s118787"/>
                </a:ext>
                <a:ext uri="{FF2B5EF4-FFF2-40B4-BE49-F238E27FC236}">
                  <a16:creationId xmlns:a16="http://schemas.microsoft.com/office/drawing/2014/main" id="{DA43AC95-979D-4F95-BE25-8FE1747D8B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180975</xdr:colOff>
          <xdr:row>0</xdr:row>
          <xdr:rowOff>47625</xdr:rowOff>
        </xdr:from>
        <xdr:to>
          <xdr:col>8</xdr:col>
          <xdr:colOff>409575</xdr:colOff>
          <xdr:row>1</xdr:row>
          <xdr:rowOff>38100</xdr:rowOff>
        </xdr:to>
        <xdr:sp macro="" textlink="">
          <xdr:nvSpPr>
            <xdr:cNvPr id="119811" name="Button 3" hidden="1">
              <a:extLst>
                <a:ext uri="{63B3BB69-23CF-44E3-9099-C40C66FF867C}">
                  <a14:compatExt spid="_x0000_s119811"/>
                </a:ext>
                <a:ext uri="{FF2B5EF4-FFF2-40B4-BE49-F238E27FC236}">
                  <a16:creationId xmlns:a16="http://schemas.microsoft.com/office/drawing/2014/main" id="{AFD1E478-310D-4E16-A848-2F46156102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133350</xdr:colOff>
          <xdr:row>0</xdr:row>
          <xdr:rowOff>47625</xdr:rowOff>
        </xdr:from>
        <xdr:to>
          <xdr:col>8</xdr:col>
          <xdr:colOff>419100</xdr:colOff>
          <xdr:row>1</xdr:row>
          <xdr:rowOff>38100</xdr:rowOff>
        </xdr:to>
        <xdr:sp macro="" textlink="">
          <xdr:nvSpPr>
            <xdr:cNvPr id="120835" name="Button 3" hidden="1">
              <a:extLst>
                <a:ext uri="{63B3BB69-23CF-44E3-9099-C40C66FF867C}">
                  <a14:compatExt spid="_x0000_s120835"/>
                </a:ext>
                <a:ext uri="{FF2B5EF4-FFF2-40B4-BE49-F238E27FC236}">
                  <a16:creationId xmlns:a16="http://schemas.microsoft.com/office/drawing/2014/main" id="{832AFCE2-82C3-458B-92C7-47C5BD00B3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161925</xdr:colOff>
          <xdr:row>0</xdr:row>
          <xdr:rowOff>47625</xdr:rowOff>
        </xdr:from>
        <xdr:to>
          <xdr:col>8</xdr:col>
          <xdr:colOff>409575</xdr:colOff>
          <xdr:row>1</xdr:row>
          <xdr:rowOff>38100</xdr:rowOff>
        </xdr:to>
        <xdr:sp macro="" textlink="">
          <xdr:nvSpPr>
            <xdr:cNvPr id="121859" name="Button 3" hidden="1">
              <a:extLst>
                <a:ext uri="{63B3BB69-23CF-44E3-9099-C40C66FF867C}">
                  <a14:compatExt spid="_x0000_s121859"/>
                </a:ext>
                <a:ext uri="{FF2B5EF4-FFF2-40B4-BE49-F238E27FC236}">
                  <a16:creationId xmlns:a16="http://schemas.microsoft.com/office/drawing/2014/main" id="{D8F5F424-BC17-4A79-825B-55A432F9337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9525" y="0"/>
    <xdr:ext cx="2314575" cy="638175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152488FA-BDB9-47DE-9306-3BFE11DB191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161925</xdr:colOff>
          <xdr:row>0</xdr:row>
          <xdr:rowOff>47625</xdr:rowOff>
        </xdr:from>
        <xdr:to>
          <xdr:col>8</xdr:col>
          <xdr:colOff>409575</xdr:colOff>
          <xdr:row>1</xdr:row>
          <xdr:rowOff>38100</xdr:rowOff>
        </xdr:to>
        <xdr:sp macro="" textlink="">
          <xdr:nvSpPr>
            <xdr:cNvPr id="122883" name="Button 3" hidden="1">
              <a:extLst>
                <a:ext uri="{63B3BB69-23CF-44E3-9099-C40C66FF867C}">
                  <a14:compatExt spid="_x0000_s122883"/>
                </a:ext>
                <a:ext uri="{FF2B5EF4-FFF2-40B4-BE49-F238E27FC236}">
                  <a16:creationId xmlns:a16="http://schemas.microsoft.com/office/drawing/2014/main" id="{9FCE6098-CF33-44F0-A7F3-09C7FC0AD0C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171450</xdr:colOff>
          <xdr:row>0</xdr:row>
          <xdr:rowOff>47625</xdr:rowOff>
        </xdr:from>
        <xdr:to>
          <xdr:col>8</xdr:col>
          <xdr:colOff>409575</xdr:colOff>
          <xdr:row>1</xdr:row>
          <xdr:rowOff>38100</xdr:rowOff>
        </xdr:to>
        <xdr:sp macro="" textlink="">
          <xdr:nvSpPr>
            <xdr:cNvPr id="123907" name="Button 3" hidden="1">
              <a:extLst>
                <a:ext uri="{63B3BB69-23CF-44E3-9099-C40C66FF867C}">
                  <a14:compatExt spid="_x0000_s123907"/>
                </a:ext>
                <a:ext uri="{FF2B5EF4-FFF2-40B4-BE49-F238E27FC236}">
                  <a16:creationId xmlns:a16="http://schemas.microsoft.com/office/drawing/2014/main" id="{7A4A8191-D069-43AC-B96C-402F673FBA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209550</xdr:colOff>
          <xdr:row>0</xdr:row>
          <xdr:rowOff>47625</xdr:rowOff>
        </xdr:from>
        <xdr:to>
          <xdr:col>8</xdr:col>
          <xdr:colOff>409575</xdr:colOff>
          <xdr:row>1</xdr:row>
          <xdr:rowOff>38100</xdr:rowOff>
        </xdr:to>
        <xdr:sp macro="" textlink="">
          <xdr:nvSpPr>
            <xdr:cNvPr id="124931" name="Button 3" hidden="1">
              <a:extLst>
                <a:ext uri="{63B3BB69-23CF-44E3-9099-C40C66FF867C}">
                  <a14:compatExt spid="_x0000_s124931"/>
                </a:ext>
                <a:ext uri="{FF2B5EF4-FFF2-40B4-BE49-F238E27FC236}">
                  <a16:creationId xmlns:a16="http://schemas.microsoft.com/office/drawing/2014/main" id="{06D09C3E-CABA-411C-B11E-E29D0A8CA69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171450</xdr:colOff>
          <xdr:row>0</xdr:row>
          <xdr:rowOff>47625</xdr:rowOff>
        </xdr:from>
        <xdr:to>
          <xdr:col>8</xdr:col>
          <xdr:colOff>409575</xdr:colOff>
          <xdr:row>1</xdr:row>
          <xdr:rowOff>38100</xdr:rowOff>
        </xdr:to>
        <xdr:sp macro="" textlink="">
          <xdr:nvSpPr>
            <xdr:cNvPr id="125955" name="Button 3" hidden="1">
              <a:extLst>
                <a:ext uri="{63B3BB69-23CF-44E3-9099-C40C66FF867C}">
                  <a14:compatExt spid="_x0000_s125955"/>
                </a:ext>
                <a:ext uri="{FF2B5EF4-FFF2-40B4-BE49-F238E27FC236}">
                  <a16:creationId xmlns:a16="http://schemas.microsoft.com/office/drawing/2014/main" id="{606AB29E-7DCC-41A3-99B0-57D3F81AA1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95250</xdr:colOff>
          <xdr:row>0</xdr:row>
          <xdr:rowOff>47625</xdr:rowOff>
        </xdr:from>
        <xdr:to>
          <xdr:col>8</xdr:col>
          <xdr:colOff>409575</xdr:colOff>
          <xdr:row>1</xdr:row>
          <xdr:rowOff>38100</xdr:rowOff>
        </xdr:to>
        <xdr:sp macro="" textlink="">
          <xdr:nvSpPr>
            <xdr:cNvPr id="126979" name="Button 3" hidden="1">
              <a:extLst>
                <a:ext uri="{63B3BB69-23CF-44E3-9099-C40C66FF867C}">
                  <a14:compatExt spid="_x0000_s126979"/>
                </a:ext>
                <a:ext uri="{FF2B5EF4-FFF2-40B4-BE49-F238E27FC236}">
                  <a16:creationId xmlns:a16="http://schemas.microsoft.com/office/drawing/2014/main" id="{6C307E12-7372-4873-8B5F-4740FBCB79A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114300</xdr:colOff>
          <xdr:row>0</xdr:row>
          <xdr:rowOff>47625</xdr:rowOff>
        </xdr:from>
        <xdr:to>
          <xdr:col>8</xdr:col>
          <xdr:colOff>409575</xdr:colOff>
          <xdr:row>1</xdr:row>
          <xdr:rowOff>38100</xdr:rowOff>
        </xdr:to>
        <xdr:sp macro="" textlink="">
          <xdr:nvSpPr>
            <xdr:cNvPr id="128003" name="Button 3" hidden="1">
              <a:extLst>
                <a:ext uri="{63B3BB69-23CF-44E3-9099-C40C66FF867C}">
                  <a14:compatExt spid="_x0000_s128003"/>
                </a:ext>
                <a:ext uri="{FF2B5EF4-FFF2-40B4-BE49-F238E27FC236}">
                  <a16:creationId xmlns:a16="http://schemas.microsoft.com/office/drawing/2014/main" id="{464420C1-F3CC-4B19-9154-EF9A71BC65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257175</xdr:colOff>
          <xdr:row>0</xdr:row>
          <xdr:rowOff>47625</xdr:rowOff>
        </xdr:from>
        <xdr:to>
          <xdr:col>8</xdr:col>
          <xdr:colOff>409575</xdr:colOff>
          <xdr:row>1</xdr:row>
          <xdr:rowOff>38100</xdr:rowOff>
        </xdr:to>
        <xdr:sp macro="" textlink="">
          <xdr:nvSpPr>
            <xdr:cNvPr id="130051" name="Button 3" hidden="1">
              <a:extLst>
                <a:ext uri="{63B3BB69-23CF-44E3-9099-C40C66FF867C}">
                  <a14:compatExt spid="_x0000_s130051"/>
                </a:ext>
                <a:ext uri="{FF2B5EF4-FFF2-40B4-BE49-F238E27FC236}">
                  <a16:creationId xmlns:a16="http://schemas.microsoft.com/office/drawing/2014/main" id="{C1CAC3C8-B17C-476C-ADFC-E983EE10E9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171450</xdr:colOff>
          <xdr:row>0</xdr:row>
          <xdr:rowOff>47625</xdr:rowOff>
        </xdr:from>
        <xdr:to>
          <xdr:col>8</xdr:col>
          <xdr:colOff>409575</xdr:colOff>
          <xdr:row>1</xdr:row>
          <xdr:rowOff>38100</xdr:rowOff>
        </xdr:to>
        <xdr:sp macro="" textlink="">
          <xdr:nvSpPr>
            <xdr:cNvPr id="132099" name="Button 3" hidden="1">
              <a:extLst>
                <a:ext uri="{63B3BB69-23CF-44E3-9099-C40C66FF867C}">
                  <a14:compatExt spid="_x0000_s132099"/>
                </a:ext>
                <a:ext uri="{FF2B5EF4-FFF2-40B4-BE49-F238E27FC236}">
                  <a16:creationId xmlns:a16="http://schemas.microsoft.com/office/drawing/2014/main" id="{A2CD6398-3B11-4561-AA50-75A2D09734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171450</xdr:colOff>
          <xdr:row>0</xdr:row>
          <xdr:rowOff>47625</xdr:rowOff>
        </xdr:from>
        <xdr:to>
          <xdr:col>8</xdr:col>
          <xdr:colOff>409575</xdr:colOff>
          <xdr:row>1</xdr:row>
          <xdr:rowOff>38100</xdr:rowOff>
        </xdr:to>
        <xdr:sp macro="" textlink="">
          <xdr:nvSpPr>
            <xdr:cNvPr id="131075" name="Button 3" hidden="1">
              <a:extLst>
                <a:ext uri="{63B3BB69-23CF-44E3-9099-C40C66FF867C}">
                  <a14:compatExt spid="_x0000_s131075"/>
                </a:ext>
                <a:ext uri="{FF2B5EF4-FFF2-40B4-BE49-F238E27FC236}">
                  <a16:creationId xmlns:a16="http://schemas.microsoft.com/office/drawing/2014/main" id="{BB22B9D4-A48F-4305-AAAE-5CF6914F05F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247650</xdr:colOff>
          <xdr:row>0</xdr:row>
          <xdr:rowOff>47625</xdr:rowOff>
        </xdr:from>
        <xdr:to>
          <xdr:col>8</xdr:col>
          <xdr:colOff>409575</xdr:colOff>
          <xdr:row>1</xdr:row>
          <xdr:rowOff>38100</xdr:rowOff>
        </xdr:to>
        <xdr:sp macro="" textlink="">
          <xdr:nvSpPr>
            <xdr:cNvPr id="133123" name="Button 3" hidden="1">
              <a:extLst>
                <a:ext uri="{63B3BB69-23CF-44E3-9099-C40C66FF867C}">
                  <a14:compatExt spid="_x0000_s133123"/>
                </a:ext>
                <a:ext uri="{FF2B5EF4-FFF2-40B4-BE49-F238E27FC236}">
                  <a16:creationId xmlns:a16="http://schemas.microsoft.com/office/drawing/2014/main" id="{5B641CE1-7222-4759-A877-F127666016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266700"/>
    <xdr:ext cx="2152650" cy="638175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C4B844EB-1A49-4F20-A0F4-88EB0319EDF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133350</xdr:colOff>
          <xdr:row>0</xdr:row>
          <xdr:rowOff>47625</xdr:rowOff>
        </xdr:from>
        <xdr:to>
          <xdr:col>8</xdr:col>
          <xdr:colOff>409575</xdr:colOff>
          <xdr:row>1</xdr:row>
          <xdr:rowOff>38100</xdr:rowOff>
        </xdr:to>
        <xdr:sp macro="" textlink="">
          <xdr:nvSpPr>
            <xdr:cNvPr id="135171" name="Button 3" hidden="1">
              <a:extLst>
                <a:ext uri="{63B3BB69-23CF-44E3-9099-C40C66FF867C}">
                  <a14:compatExt spid="_x0000_s135171"/>
                </a:ext>
                <a:ext uri="{FF2B5EF4-FFF2-40B4-BE49-F238E27FC236}">
                  <a16:creationId xmlns:a16="http://schemas.microsoft.com/office/drawing/2014/main" id="{8F8D32FD-2C54-49AE-AB6E-0E5CD65F21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3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133350</xdr:colOff>
          <xdr:row>0</xdr:row>
          <xdr:rowOff>47625</xdr:rowOff>
        </xdr:from>
        <xdr:to>
          <xdr:col>8</xdr:col>
          <xdr:colOff>409575</xdr:colOff>
          <xdr:row>1</xdr:row>
          <xdr:rowOff>38100</xdr:rowOff>
        </xdr:to>
        <xdr:sp macro="" textlink="">
          <xdr:nvSpPr>
            <xdr:cNvPr id="136195" name="Button 3" hidden="1">
              <a:extLst>
                <a:ext uri="{63B3BB69-23CF-44E3-9099-C40C66FF867C}">
                  <a14:compatExt spid="_x0000_s136195"/>
                </a:ext>
                <a:ext uri="{FF2B5EF4-FFF2-40B4-BE49-F238E27FC236}">
                  <a16:creationId xmlns:a16="http://schemas.microsoft.com/office/drawing/2014/main" id="{9AC87B2F-6498-4C60-A9D0-3F73E4B972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3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171450</xdr:colOff>
          <xdr:row>0</xdr:row>
          <xdr:rowOff>47625</xdr:rowOff>
        </xdr:from>
        <xdr:to>
          <xdr:col>8</xdr:col>
          <xdr:colOff>409575</xdr:colOff>
          <xdr:row>1</xdr:row>
          <xdr:rowOff>38100</xdr:rowOff>
        </xdr:to>
        <xdr:sp macro="" textlink="">
          <xdr:nvSpPr>
            <xdr:cNvPr id="134147" name="Button 3" hidden="1">
              <a:extLst>
                <a:ext uri="{63B3BB69-23CF-44E3-9099-C40C66FF867C}">
                  <a14:compatExt spid="_x0000_s134147"/>
                </a:ext>
                <a:ext uri="{FF2B5EF4-FFF2-40B4-BE49-F238E27FC236}">
                  <a16:creationId xmlns:a16="http://schemas.microsoft.com/office/drawing/2014/main" id="{42F325EF-5A5A-4CD3-B435-B11FA9F71F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3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133350</xdr:colOff>
          <xdr:row>0</xdr:row>
          <xdr:rowOff>47625</xdr:rowOff>
        </xdr:from>
        <xdr:to>
          <xdr:col>8</xdr:col>
          <xdr:colOff>409575</xdr:colOff>
          <xdr:row>1</xdr:row>
          <xdr:rowOff>38100</xdr:rowOff>
        </xdr:to>
        <xdr:sp macro="" textlink="">
          <xdr:nvSpPr>
            <xdr:cNvPr id="139267" name="Button 3" hidden="1">
              <a:extLst>
                <a:ext uri="{63B3BB69-23CF-44E3-9099-C40C66FF867C}">
                  <a14:compatExt spid="_x0000_s139267"/>
                </a:ext>
                <a:ext uri="{FF2B5EF4-FFF2-40B4-BE49-F238E27FC236}">
                  <a16:creationId xmlns:a16="http://schemas.microsoft.com/office/drawing/2014/main" id="{066496F2-F62C-45A2-9A8D-254E5336FA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3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133350</xdr:colOff>
          <xdr:row>0</xdr:row>
          <xdr:rowOff>47625</xdr:rowOff>
        </xdr:from>
        <xdr:to>
          <xdr:col>8</xdr:col>
          <xdr:colOff>409575</xdr:colOff>
          <xdr:row>1</xdr:row>
          <xdr:rowOff>38100</xdr:rowOff>
        </xdr:to>
        <xdr:sp macro="" textlink="">
          <xdr:nvSpPr>
            <xdr:cNvPr id="138243" name="Button 3" hidden="1">
              <a:extLst>
                <a:ext uri="{63B3BB69-23CF-44E3-9099-C40C66FF867C}">
                  <a14:compatExt spid="_x0000_s138243"/>
                </a:ext>
                <a:ext uri="{FF2B5EF4-FFF2-40B4-BE49-F238E27FC236}">
                  <a16:creationId xmlns:a16="http://schemas.microsoft.com/office/drawing/2014/main" id="{2E199977-6E04-4F0F-AF45-179CF52142E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3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209550</xdr:colOff>
          <xdr:row>0</xdr:row>
          <xdr:rowOff>47625</xdr:rowOff>
        </xdr:from>
        <xdr:to>
          <xdr:col>8</xdr:col>
          <xdr:colOff>409575</xdr:colOff>
          <xdr:row>1</xdr:row>
          <xdr:rowOff>38100</xdr:rowOff>
        </xdr:to>
        <xdr:sp macro="" textlink="">
          <xdr:nvSpPr>
            <xdr:cNvPr id="137219" name="Button 3" hidden="1">
              <a:extLst>
                <a:ext uri="{63B3BB69-23CF-44E3-9099-C40C66FF867C}">
                  <a14:compatExt spid="_x0000_s137219"/>
                </a:ext>
                <a:ext uri="{FF2B5EF4-FFF2-40B4-BE49-F238E27FC236}">
                  <a16:creationId xmlns:a16="http://schemas.microsoft.com/office/drawing/2014/main" id="{D808DA58-08DF-49C7-8BE6-F96795738B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3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180975</xdr:colOff>
          <xdr:row>0</xdr:row>
          <xdr:rowOff>47625</xdr:rowOff>
        </xdr:from>
        <xdr:to>
          <xdr:col>8</xdr:col>
          <xdr:colOff>409575</xdr:colOff>
          <xdr:row>1</xdr:row>
          <xdr:rowOff>38100</xdr:rowOff>
        </xdr:to>
        <xdr:sp macro="" textlink="">
          <xdr:nvSpPr>
            <xdr:cNvPr id="129027" name="Button 3" hidden="1">
              <a:extLst>
                <a:ext uri="{63B3BB69-23CF-44E3-9099-C40C66FF867C}">
                  <a14:compatExt spid="_x0000_s129027"/>
                </a:ext>
                <a:ext uri="{FF2B5EF4-FFF2-40B4-BE49-F238E27FC236}">
                  <a16:creationId xmlns:a16="http://schemas.microsoft.com/office/drawing/2014/main" id="{53F04596-BB81-4A1B-8292-7C59E95234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1990725" cy="638175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58F53391-6570-47E9-A9BB-8A6A875D35F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100965</xdr:colOff>
      <xdr:row>0</xdr:row>
      <xdr:rowOff>9525</xdr:rowOff>
    </xdr:from>
    <xdr:to>
      <xdr:col>8</xdr:col>
      <xdr:colOff>466846</xdr:colOff>
      <xdr:row>1</xdr:row>
      <xdr:rowOff>66675</xdr:rowOff>
    </xdr:to>
    <xdr:sp macro="" textlink="">
      <xdr:nvSpPr>
        <xdr:cNvPr id="107529" name="Text 8">
          <a:extLst>
            <a:ext uri="{FF2B5EF4-FFF2-40B4-BE49-F238E27FC236}">
              <a16:creationId xmlns:a16="http://schemas.microsoft.com/office/drawing/2014/main" id="{18F5234D-70CF-434F-943C-1388B4F02D22}"/>
            </a:ext>
          </a:extLst>
        </xdr:cNvPr>
        <xdr:cNvSpPr txBox="1">
          <a:spLocks noChangeArrowheads="1"/>
        </xdr:cNvSpPr>
      </xdr:nvSpPr>
      <xdr:spPr bwMode="auto">
        <a:xfrm>
          <a:off x="2667000" y="28575"/>
          <a:ext cx="2247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de-DE" sz="700" b="1" i="0" u="none" strike="noStrike" baseline="0">
              <a:solidFill>
                <a:srgbClr val="FF0000"/>
              </a:solidFill>
              <a:latin typeface="Arial"/>
              <a:cs typeface="Arial"/>
            </a:rPr>
            <a:t>Zusammenfassung der Jahresberichte</a:t>
          </a:r>
        </a:p>
        <a:p>
          <a:pPr algn="ctr" rtl="0">
            <a:defRPr sz="1000"/>
          </a:pPr>
          <a:endParaRPr lang="de-DE" sz="700" b="1" i="0" u="none" strike="noStrike" baseline="0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495300</xdr:colOff>
          <xdr:row>11</xdr:row>
          <xdr:rowOff>76200</xdr:rowOff>
        </xdr:from>
        <xdr:to>
          <xdr:col>10</xdr:col>
          <xdr:colOff>133350</xdr:colOff>
          <xdr:row>13</xdr:row>
          <xdr:rowOff>85725</xdr:rowOff>
        </xdr:to>
        <xdr:sp macro="" textlink="">
          <xdr:nvSpPr>
            <xdr:cNvPr id="140289" name="Button 1" descr="Eingabeformular&#10;Öffnen" hidden="1">
              <a:extLst>
                <a:ext uri="{63B3BB69-23CF-44E3-9099-C40C66FF867C}">
                  <a14:compatExt spid="_x0000_s140289"/>
                </a:ext>
                <a:ext uri="{FF2B5EF4-FFF2-40B4-BE49-F238E27FC236}">
                  <a16:creationId xmlns:a16="http://schemas.microsoft.com/office/drawing/2014/main" id="{56154B08-B2CE-4EF5-8434-20ADD34FF9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Eingabeformular</a:t>
              </a:r>
            </a:p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Öffnen</a:t>
              </a:r>
            </a:p>
          </xdr:txBody>
        </xdr:sp>
        <xdr:clientData fPrintsWithSheet="0"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85725</xdr:colOff>
          <xdr:row>0</xdr:row>
          <xdr:rowOff>47625</xdr:rowOff>
        </xdr:from>
        <xdr:to>
          <xdr:col>8</xdr:col>
          <xdr:colOff>409575</xdr:colOff>
          <xdr:row>1</xdr:row>
          <xdr:rowOff>38100</xdr:rowOff>
        </xdr:to>
        <xdr:sp macro="" textlink="">
          <xdr:nvSpPr>
            <xdr:cNvPr id="4178" name="Button 82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BE42A37C-BAF1-4C80-B169-BDB6B4E908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209550</xdr:colOff>
          <xdr:row>0</xdr:row>
          <xdr:rowOff>47625</xdr:rowOff>
        </xdr:from>
        <xdr:to>
          <xdr:col>8</xdr:col>
          <xdr:colOff>409575</xdr:colOff>
          <xdr:row>1</xdr:row>
          <xdr:rowOff>38100</xdr:rowOff>
        </xdr:to>
        <xdr:sp macro="" textlink="">
          <xdr:nvSpPr>
            <xdr:cNvPr id="110595" name="Button 3" hidden="1">
              <a:extLst>
                <a:ext uri="{63B3BB69-23CF-44E3-9099-C40C66FF867C}">
                  <a14:compatExt spid="_x0000_s110595"/>
                </a:ext>
                <a:ext uri="{FF2B5EF4-FFF2-40B4-BE49-F238E27FC236}">
                  <a16:creationId xmlns:a16="http://schemas.microsoft.com/office/drawing/2014/main" id="{5C8DB1C6-372A-437F-B2FA-64D1015EC1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152400</xdr:colOff>
          <xdr:row>0</xdr:row>
          <xdr:rowOff>47625</xdr:rowOff>
        </xdr:from>
        <xdr:to>
          <xdr:col>8</xdr:col>
          <xdr:colOff>409575</xdr:colOff>
          <xdr:row>1</xdr:row>
          <xdr:rowOff>38100</xdr:rowOff>
        </xdr:to>
        <xdr:sp macro="" textlink="">
          <xdr:nvSpPr>
            <xdr:cNvPr id="111619" name="Button 3" hidden="1">
              <a:extLst>
                <a:ext uri="{63B3BB69-23CF-44E3-9099-C40C66FF867C}">
                  <a14:compatExt spid="_x0000_s111619"/>
                </a:ext>
                <a:ext uri="{FF2B5EF4-FFF2-40B4-BE49-F238E27FC236}">
                  <a16:creationId xmlns:a16="http://schemas.microsoft.com/office/drawing/2014/main" id="{11739356-C045-4327-95E0-2680AD4A01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einfügen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ahresberichte@jugendfeuerwehr.de?subject=Jahresbericht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trlProp" Target="../ctrlProps/ctrlProp11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ctrlProp" Target="../ctrlProps/ctrlProp12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4" Type="http://schemas.openxmlformats.org/officeDocument/2006/relationships/ctrlProp" Target="../ctrlProps/ctrlProp13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4" Type="http://schemas.openxmlformats.org/officeDocument/2006/relationships/ctrlProp" Target="../ctrlProps/ctrlProp14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Relationship Id="rId4" Type="http://schemas.openxmlformats.org/officeDocument/2006/relationships/ctrlProp" Target="../ctrlProps/ctrlProp15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Relationship Id="rId4" Type="http://schemas.openxmlformats.org/officeDocument/2006/relationships/ctrlProp" Target="../ctrlProps/ctrlProp16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Relationship Id="rId4" Type="http://schemas.openxmlformats.org/officeDocument/2006/relationships/ctrlProp" Target="../ctrlProps/ctrlProp17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Relationship Id="rId4" Type="http://schemas.openxmlformats.org/officeDocument/2006/relationships/ctrlProp" Target="../ctrlProps/ctrlProp18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Relationship Id="rId4" Type="http://schemas.openxmlformats.org/officeDocument/2006/relationships/ctrlProp" Target="../ctrlProps/ctrlProp19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Relationship Id="rId4" Type="http://schemas.openxmlformats.org/officeDocument/2006/relationships/ctrlProp" Target="../ctrlProps/ctrlProp2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Relationship Id="rId4" Type="http://schemas.openxmlformats.org/officeDocument/2006/relationships/ctrlProp" Target="../ctrlProps/ctrlProp21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Relationship Id="rId4" Type="http://schemas.openxmlformats.org/officeDocument/2006/relationships/ctrlProp" Target="../ctrlProps/ctrlProp22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Relationship Id="rId4" Type="http://schemas.openxmlformats.org/officeDocument/2006/relationships/ctrlProp" Target="../ctrlProps/ctrlProp23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Relationship Id="rId4" Type="http://schemas.openxmlformats.org/officeDocument/2006/relationships/ctrlProp" Target="../ctrlProps/ctrlProp24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Relationship Id="rId4" Type="http://schemas.openxmlformats.org/officeDocument/2006/relationships/ctrlProp" Target="../ctrlProps/ctrlProp25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Relationship Id="rId4" Type="http://schemas.openxmlformats.org/officeDocument/2006/relationships/ctrlProp" Target="../ctrlProps/ctrlProp26.xm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Relationship Id="rId4" Type="http://schemas.openxmlformats.org/officeDocument/2006/relationships/ctrlProp" Target="../ctrlProps/ctrlProp27.x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Relationship Id="rId4" Type="http://schemas.openxmlformats.org/officeDocument/2006/relationships/ctrlProp" Target="../ctrlProps/ctrlProp28.x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Relationship Id="rId4" Type="http://schemas.openxmlformats.org/officeDocument/2006/relationships/ctrlProp" Target="../ctrlProps/ctrlProp29.x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Relationship Id="rId4" Type="http://schemas.openxmlformats.org/officeDocument/2006/relationships/ctrlProp" Target="../ctrlProps/ctrlProp30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4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Relationship Id="rId4" Type="http://schemas.openxmlformats.org/officeDocument/2006/relationships/ctrlProp" Target="../ctrlProps/ctrlProp31.xm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0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Relationship Id="rId4" Type="http://schemas.openxmlformats.org/officeDocument/2006/relationships/ctrlProp" Target="../ctrlProps/ctrlProp32.x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Relationship Id="rId4" Type="http://schemas.openxmlformats.org/officeDocument/2006/relationships/ctrlProp" Target="../ctrlProps/ctrlProp33.xml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2.vml"/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Relationship Id="rId4" Type="http://schemas.openxmlformats.org/officeDocument/2006/relationships/ctrlProp" Target="../ctrlProps/ctrlProp3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trlProp" Target="../ctrlProps/ctrlProp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trlProp" Target="../ctrlProps/ctrlProp6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trlProp" Target="../ctrlProps/ctrlProp7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trlProp" Target="../ctrlProps/ctrlProp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trlProp" Target="../ctrlProps/ctrlProp9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esmich"/>
  <dimension ref="A1:K87"/>
  <sheetViews>
    <sheetView showGridLines="0" showRowColHeaders="0" zoomScale="130" workbookViewId="0">
      <selection activeCell="C5" sqref="C5:E5"/>
    </sheetView>
  </sheetViews>
  <sheetFormatPr baseColWidth="10" defaultRowHeight="12.75" x14ac:dyDescent="0.2"/>
  <cols>
    <col min="1" max="1" width="15.5703125" style="134" customWidth="1"/>
    <col min="2" max="2" width="10.28515625" style="134" customWidth="1"/>
    <col min="3" max="3" width="10.85546875" style="134" customWidth="1"/>
    <col min="4" max="5" width="11.42578125" style="134"/>
    <col min="6" max="6" width="3.140625" style="134" customWidth="1"/>
    <col min="7" max="7" width="13.28515625" style="134" customWidth="1"/>
    <col min="8" max="8" width="13.42578125" style="134" customWidth="1"/>
    <col min="9" max="9" width="15" style="134" customWidth="1"/>
    <col min="10" max="10" width="19" style="134" bestFit="1" customWidth="1"/>
    <col min="11" max="11" width="13.7109375" style="134" bestFit="1" customWidth="1"/>
    <col min="12" max="16384" width="11.42578125" style="134"/>
  </cols>
  <sheetData>
    <row r="1" spans="1:9" ht="18" x14ac:dyDescent="0.25">
      <c r="A1" s="254" t="s">
        <v>128</v>
      </c>
      <c r="B1" s="255"/>
      <c r="C1" s="255"/>
      <c r="D1" s="255"/>
      <c r="E1" s="255"/>
      <c r="F1" s="255"/>
      <c r="G1" s="255"/>
      <c r="H1" s="255"/>
      <c r="I1" s="255"/>
    </row>
    <row r="2" spans="1:9" ht="7.5" customHeight="1" x14ac:dyDescent="0.2">
      <c r="A2" s="135" t="s">
        <v>319</v>
      </c>
      <c r="B2" s="201" t="s">
        <v>225</v>
      </c>
      <c r="D2" s="201"/>
      <c r="I2" s="173"/>
    </row>
    <row r="3" spans="1:9" ht="14.25" customHeight="1" x14ac:dyDescent="0.2">
      <c r="A3" s="256" t="s">
        <v>144</v>
      </c>
      <c r="B3" s="256"/>
      <c r="C3" s="256"/>
      <c r="D3" s="256"/>
      <c r="E3" s="256"/>
      <c r="F3" s="256"/>
      <c r="G3" s="256"/>
      <c r="H3" s="256"/>
      <c r="I3" s="256"/>
    </row>
    <row r="4" spans="1:9" ht="13.5" thickBot="1" x14ac:dyDescent="0.25"/>
    <row r="5" spans="1:9" ht="20.25" customHeight="1" thickBot="1" x14ac:dyDescent="0.25">
      <c r="A5" s="136" t="s">
        <v>69</v>
      </c>
      <c r="B5" s="136"/>
      <c r="C5" s="262" t="s">
        <v>320</v>
      </c>
      <c r="D5" s="263"/>
      <c r="E5" s="264"/>
      <c r="F5" s="137"/>
      <c r="G5" s="201" t="str">
        <f>RIGHT(A34,10)</f>
        <v>15.02.2014</v>
      </c>
      <c r="H5" s="138" t="s">
        <v>67</v>
      </c>
      <c r="I5" s="139" t="s">
        <v>321</v>
      </c>
    </row>
    <row r="6" spans="1:9" ht="4.5" customHeight="1" thickBot="1" x14ac:dyDescent="0.4">
      <c r="A6" s="136"/>
      <c r="B6" s="136"/>
      <c r="C6" s="140"/>
      <c r="D6" s="141"/>
      <c r="E6" s="141"/>
      <c r="F6" s="137"/>
      <c r="H6" s="136"/>
      <c r="I6" s="142"/>
    </row>
    <row r="7" spans="1:9" ht="13.5" customHeight="1" thickBot="1" x14ac:dyDescent="0.25">
      <c r="A7" s="143" t="s">
        <v>125</v>
      </c>
      <c r="B7" s="136"/>
      <c r="C7" s="269" t="s">
        <v>323</v>
      </c>
      <c r="D7" s="270"/>
      <c r="E7" s="141"/>
      <c r="F7" s="137"/>
      <c r="H7" s="138" t="s">
        <v>127</v>
      </c>
      <c r="I7" s="144" t="s">
        <v>322</v>
      </c>
    </row>
    <row r="8" spans="1:9" ht="4.5" customHeight="1" thickBot="1" x14ac:dyDescent="0.25">
      <c r="A8" s="136"/>
      <c r="C8" s="137"/>
      <c r="D8" s="133"/>
      <c r="E8" s="133"/>
      <c r="F8" s="133"/>
    </row>
    <row r="9" spans="1:9" ht="13.5" thickBot="1" x14ac:dyDescent="0.25">
      <c r="A9" s="136" t="s">
        <v>68</v>
      </c>
      <c r="C9" s="259" t="s">
        <v>112</v>
      </c>
      <c r="D9" s="260"/>
      <c r="E9" s="261"/>
      <c r="F9" s="133"/>
      <c r="H9" s="145" t="s">
        <v>143</v>
      </c>
      <c r="I9" s="144" t="s">
        <v>324</v>
      </c>
    </row>
    <row r="10" spans="1:9" ht="4.5" customHeight="1" thickBot="1" x14ac:dyDescent="0.25"/>
    <row r="11" spans="1:9" ht="13.5" thickBot="1" x14ac:dyDescent="0.25">
      <c r="A11" s="136" t="s">
        <v>100</v>
      </c>
      <c r="C11" s="265" t="s">
        <v>72</v>
      </c>
      <c r="D11" s="266"/>
      <c r="H11" s="146" t="s">
        <v>130</v>
      </c>
      <c r="I11" s="145"/>
    </row>
    <row r="12" spans="1:9" x14ac:dyDescent="0.2">
      <c r="C12" s="147"/>
    </row>
    <row r="13" spans="1:9" ht="13.5" thickBot="1" x14ac:dyDescent="0.25">
      <c r="B13" s="148"/>
      <c r="C13" s="148"/>
      <c r="D13" s="149" t="s">
        <v>4</v>
      </c>
      <c r="E13" s="134" t="s">
        <v>5</v>
      </c>
      <c r="G13" s="145"/>
      <c r="H13" s="145"/>
      <c r="I13" s="145"/>
    </row>
    <row r="14" spans="1:9" ht="13.5" thickBot="1" x14ac:dyDescent="0.25">
      <c r="A14" s="150" t="s">
        <v>6</v>
      </c>
      <c r="C14" s="147"/>
      <c r="D14" s="151">
        <f>SUM('Dargun:x30'!B10)</f>
        <v>108</v>
      </c>
      <c r="E14" s="151">
        <f>SUM('Dargun:x30'!C10)</f>
        <v>113</v>
      </c>
      <c r="F14" s="133"/>
    </row>
    <row r="15" spans="1:9" ht="13.5" thickBot="1" x14ac:dyDescent="0.25">
      <c r="C15" s="147"/>
      <c r="G15" s="138" t="s">
        <v>92</v>
      </c>
      <c r="H15" s="267" t="s">
        <v>225</v>
      </c>
      <c r="I15" s="268"/>
    </row>
    <row r="16" spans="1:9" ht="13.5" thickBot="1" x14ac:dyDescent="0.25">
      <c r="A16" s="150" t="s">
        <v>98</v>
      </c>
      <c r="C16" s="147"/>
      <c r="D16" s="151">
        <f>SUM('Dargun:x30'!B11)</f>
        <v>0</v>
      </c>
      <c r="E16" s="151">
        <f>SUM('Dargun:x30'!C11)</f>
        <v>0</v>
      </c>
      <c r="F16" s="133"/>
      <c r="G16" s="152"/>
    </row>
    <row r="17" spans="1:9" ht="13.5" thickBot="1" x14ac:dyDescent="0.25">
      <c r="A17" s="150"/>
      <c r="C17" s="147"/>
      <c r="D17" s="133"/>
      <c r="G17" s="138" t="s">
        <v>126</v>
      </c>
      <c r="H17" s="273" t="s">
        <v>325</v>
      </c>
      <c r="I17" s="274"/>
    </row>
    <row r="18" spans="1:9" ht="7.5" customHeight="1" x14ac:dyDescent="0.2"/>
    <row r="19" spans="1:9" s="154" customFormat="1" ht="15" customHeight="1" thickBot="1" x14ac:dyDescent="0.25">
      <c r="A19" s="138" t="s">
        <v>104</v>
      </c>
      <c r="B19" s="257" t="s">
        <v>326</v>
      </c>
      <c r="C19" s="257"/>
      <c r="D19" s="138" t="s">
        <v>57</v>
      </c>
      <c r="E19" s="271" t="s">
        <v>327</v>
      </c>
      <c r="F19" s="271"/>
      <c r="G19" s="271"/>
      <c r="H19" s="138" t="s">
        <v>58</v>
      </c>
      <c r="I19" s="153" t="s">
        <v>331</v>
      </c>
    </row>
    <row r="20" spans="1:9" s="154" customFormat="1" ht="15" customHeight="1" thickBot="1" x14ac:dyDescent="0.25">
      <c r="A20" s="138" t="s">
        <v>59</v>
      </c>
      <c r="B20" s="258" t="s">
        <v>225</v>
      </c>
      <c r="C20" s="258"/>
      <c r="D20" s="138" t="s">
        <v>60</v>
      </c>
      <c r="E20" s="155" t="s">
        <v>158</v>
      </c>
      <c r="F20" s="155"/>
      <c r="G20" s="155"/>
      <c r="H20" s="156" t="str">
        <f>C11</f>
        <v>KJFW seit:</v>
      </c>
      <c r="I20" s="157" t="s">
        <v>332</v>
      </c>
    </row>
    <row r="21" spans="1:9" s="154" customFormat="1" ht="15" customHeight="1" thickBot="1" x14ac:dyDescent="0.25">
      <c r="A21" s="138" t="s">
        <v>62</v>
      </c>
      <c r="B21" s="158" t="s">
        <v>328</v>
      </c>
      <c r="C21" s="271" t="s">
        <v>329</v>
      </c>
      <c r="D21" s="271"/>
      <c r="E21" s="272" t="s">
        <v>330</v>
      </c>
      <c r="F21" s="272"/>
      <c r="G21" s="272"/>
      <c r="H21" s="138" t="s">
        <v>63</v>
      </c>
      <c r="I21" s="157" t="s">
        <v>333</v>
      </c>
    </row>
    <row r="22" spans="1:9" s="154" customFormat="1" ht="15" customHeight="1" thickBot="1" x14ac:dyDescent="0.25">
      <c r="B22" s="159" t="s">
        <v>64</v>
      </c>
      <c r="C22" s="159" t="s">
        <v>65</v>
      </c>
      <c r="D22" s="159"/>
      <c r="E22" s="159" t="s">
        <v>66</v>
      </c>
      <c r="F22" s="159"/>
      <c r="H22" s="138" t="s">
        <v>96</v>
      </c>
      <c r="I22" s="160" t="s">
        <v>225</v>
      </c>
    </row>
    <row r="23" spans="1:9" ht="5.25" customHeight="1" thickBot="1" x14ac:dyDescent="0.25"/>
    <row r="24" spans="1:9" ht="15.75" customHeight="1" x14ac:dyDescent="0.2">
      <c r="A24" s="194" t="s">
        <v>169</v>
      </c>
      <c r="B24" s="161"/>
      <c r="C24" s="161"/>
      <c r="D24" s="161"/>
      <c r="E24" s="161"/>
      <c r="F24" s="161"/>
      <c r="G24" s="161"/>
      <c r="H24" s="161"/>
      <c r="I24" s="162"/>
    </row>
    <row r="25" spans="1:9" ht="16.5" customHeight="1" thickBot="1" x14ac:dyDescent="0.25">
      <c r="A25" s="195"/>
      <c r="B25" s="196" t="s">
        <v>75</v>
      </c>
      <c r="C25" s="196"/>
      <c r="D25" s="196" t="s">
        <v>75</v>
      </c>
      <c r="E25" s="164"/>
      <c r="F25" s="163"/>
      <c r="G25" s="196" t="s">
        <v>75</v>
      </c>
      <c r="H25" s="163"/>
      <c r="I25" s="165"/>
    </row>
    <row r="26" spans="1:9" ht="15" x14ac:dyDescent="0.25">
      <c r="A26" s="166" t="s">
        <v>171</v>
      </c>
      <c r="B26" s="167"/>
      <c r="C26" s="167"/>
      <c r="D26" s="167"/>
      <c r="E26" s="167"/>
      <c r="F26" s="167"/>
      <c r="G26" s="167"/>
      <c r="H26" s="167"/>
      <c r="I26" s="168"/>
    </row>
    <row r="27" spans="1:9" ht="3.75" customHeight="1" x14ac:dyDescent="0.25">
      <c r="A27" s="166"/>
      <c r="B27" s="167"/>
      <c r="C27" s="167"/>
      <c r="D27" s="167"/>
      <c r="E27" s="167"/>
      <c r="F27" s="167"/>
      <c r="G27" s="167"/>
      <c r="H27" s="167"/>
      <c r="I27" s="168"/>
    </row>
    <row r="28" spans="1:9" ht="15.75" thickBot="1" x14ac:dyDescent="0.3">
      <c r="A28" s="169" t="s">
        <v>170</v>
      </c>
      <c r="B28" s="163"/>
      <c r="C28" s="163"/>
      <c r="D28" s="163"/>
      <c r="E28" s="163"/>
      <c r="F28" s="163"/>
      <c r="G28" s="163"/>
      <c r="H28" s="163"/>
      <c r="I28" s="170"/>
    </row>
    <row r="29" spans="1:9" s="172" customFormat="1" ht="2.25" customHeight="1" x14ac:dyDescent="0.25">
      <c r="A29" s="171"/>
      <c r="B29" s="27"/>
      <c r="C29" s="27"/>
      <c r="D29" s="27"/>
      <c r="E29" s="27"/>
      <c r="F29" s="27"/>
      <c r="G29" s="27"/>
      <c r="H29" s="27"/>
      <c r="I29" s="27"/>
    </row>
    <row r="30" spans="1:9" ht="9" customHeight="1" x14ac:dyDescent="0.2">
      <c r="A30" s="214"/>
      <c r="B30" s="215"/>
      <c r="C30" s="215"/>
      <c r="D30" s="215"/>
      <c r="E30" s="215"/>
      <c r="F30" s="215"/>
      <c r="G30" s="215"/>
      <c r="H30" s="215"/>
      <c r="I30" s="215"/>
    </row>
    <row r="31" spans="1:9" ht="9" customHeight="1" x14ac:dyDescent="0.2"/>
    <row r="32" spans="1:9" x14ac:dyDescent="0.2">
      <c r="A32" s="134" t="s">
        <v>285</v>
      </c>
    </row>
    <row r="33" spans="1:11" ht="3.75" customHeight="1" x14ac:dyDescent="0.2"/>
    <row r="34" spans="1:11" x14ac:dyDescent="0.2">
      <c r="A34" s="134" t="s">
        <v>318</v>
      </c>
      <c r="E34" s="152" t="s">
        <v>304</v>
      </c>
      <c r="G34" s="173" t="s">
        <v>276</v>
      </c>
    </row>
    <row r="35" spans="1:11" ht="6" customHeight="1" x14ac:dyDescent="0.2"/>
    <row r="36" spans="1:11" ht="14.25" customHeight="1" x14ac:dyDescent="0.2"/>
    <row r="37" spans="1:11" ht="12.75" customHeight="1" x14ac:dyDescent="0.2"/>
    <row r="39" spans="1:11" x14ac:dyDescent="0.2">
      <c r="A39" s="154"/>
      <c r="C39" s="154"/>
      <c r="D39" s="154"/>
      <c r="E39" s="154"/>
      <c r="F39" s="154"/>
      <c r="G39" s="154"/>
      <c r="H39" s="154"/>
    </row>
    <row r="40" spans="1:11" x14ac:dyDescent="0.2">
      <c r="A40" s="154"/>
      <c r="B40" s="27"/>
      <c r="C40" s="154"/>
      <c r="D40" s="154"/>
      <c r="E40" s="154"/>
      <c r="F40" s="154"/>
      <c r="G40" s="154"/>
      <c r="H40" s="154"/>
    </row>
    <row r="41" spans="1:11" hidden="1" x14ac:dyDescent="0.2">
      <c r="A41" s="154"/>
      <c r="B41" s="134" t="s">
        <v>303</v>
      </c>
      <c r="C41" s="154"/>
      <c r="D41" s="154" t="s">
        <v>121</v>
      </c>
      <c r="E41" s="154"/>
      <c r="F41" s="154"/>
      <c r="G41" s="174" t="s">
        <v>105</v>
      </c>
      <c r="H41" s="213" t="s">
        <v>288</v>
      </c>
      <c r="I41" s="197">
        <v>1</v>
      </c>
      <c r="J41" s="198" t="s">
        <v>172</v>
      </c>
      <c r="K41" s="200" t="s">
        <v>229</v>
      </c>
    </row>
    <row r="42" spans="1:11" hidden="1" x14ac:dyDescent="0.2">
      <c r="A42" s="154"/>
      <c r="B42" s="154" t="s">
        <v>142</v>
      </c>
      <c r="C42" s="154"/>
      <c r="D42" s="154" t="s">
        <v>122</v>
      </c>
      <c r="E42" s="154"/>
      <c r="F42" s="154"/>
      <c r="G42" s="174" t="s">
        <v>106</v>
      </c>
      <c r="H42" s="213" t="s">
        <v>289</v>
      </c>
      <c r="I42" s="197">
        <v>1</v>
      </c>
      <c r="J42" s="198" t="s">
        <v>175</v>
      </c>
      <c r="K42" s="200" t="s">
        <v>248</v>
      </c>
    </row>
    <row r="43" spans="1:11" hidden="1" x14ac:dyDescent="0.2">
      <c r="B43" s="27" t="s">
        <v>69</v>
      </c>
      <c r="C43" s="154"/>
      <c r="D43" s="154" t="s">
        <v>72</v>
      </c>
      <c r="E43" s="154"/>
      <c r="F43" s="154"/>
      <c r="G43" s="174" t="s">
        <v>107</v>
      </c>
      <c r="H43" s="213" t="s">
        <v>290</v>
      </c>
      <c r="I43" s="197">
        <v>1</v>
      </c>
      <c r="J43" s="198" t="s">
        <v>176</v>
      </c>
      <c r="K43" s="200" t="s">
        <v>249</v>
      </c>
    </row>
    <row r="44" spans="1:11" hidden="1" x14ac:dyDescent="0.2">
      <c r="A44" s="154"/>
      <c r="B44" s="27" t="s">
        <v>139</v>
      </c>
      <c r="C44" s="154"/>
      <c r="D44" s="154" t="s">
        <v>219</v>
      </c>
      <c r="E44" s="154"/>
      <c r="F44" s="154"/>
      <c r="G44" s="174" t="s">
        <v>108</v>
      </c>
      <c r="H44" s="213" t="s">
        <v>291</v>
      </c>
      <c r="I44" s="197">
        <v>1</v>
      </c>
      <c r="J44" s="198" t="s">
        <v>177</v>
      </c>
      <c r="K44" s="200" t="s">
        <v>250</v>
      </c>
    </row>
    <row r="45" spans="1:11" hidden="1" x14ac:dyDescent="0.2">
      <c r="A45" s="154"/>
      <c r="B45" s="154" t="s">
        <v>137</v>
      </c>
      <c r="C45" s="154"/>
      <c r="D45" s="154" t="s">
        <v>123</v>
      </c>
      <c r="E45" s="154"/>
      <c r="F45" s="154"/>
      <c r="G45" s="174" t="s">
        <v>109</v>
      </c>
      <c r="H45" s="213" t="s">
        <v>292</v>
      </c>
      <c r="I45" s="197">
        <v>1</v>
      </c>
      <c r="J45" s="198" t="s">
        <v>178</v>
      </c>
      <c r="K45" s="200" t="s">
        <v>251</v>
      </c>
    </row>
    <row r="46" spans="1:11" hidden="1" x14ac:dyDescent="0.2">
      <c r="B46" s="134" t="s">
        <v>138</v>
      </c>
      <c r="C46" s="154"/>
      <c r="D46" s="154" t="s">
        <v>124</v>
      </c>
      <c r="E46" s="154"/>
      <c r="F46" s="154"/>
      <c r="G46" s="174" t="s">
        <v>110</v>
      </c>
      <c r="H46" s="213" t="s">
        <v>293</v>
      </c>
      <c r="I46" s="197">
        <v>1</v>
      </c>
      <c r="J46" s="198" t="s">
        <v>180</v>
      </c>
      <c r="K46" s="200" t="s">
        <v>253</v>
      </c>
    </row>
    <row r="47" spans="1:11" hidden="1" x14ac:dyDescent="0.2">
      <c r="A47" s="154"/>
      <c r="C47" s="154"/>
      <c r="E47" s="154"/>
      <c r="F47" s="154"/>
      <c r="G47" s="174" t="s">
        <v>111</v>
      </c>
      <c r="H47" s="213" t="s">
        <v>294</v>
      </c>
      <c r="I47" s="197">
        <v>1</v>
      </c>
      <c r="J47" s="198" t="s">
        <v>181</v>
      </c>
      <c r="K47" s="200" t="s">
        <v>254</v>
      </c>
    </row>
    <row r="48" spans="1:11" hidden="1" x14ac:dyDescent="0.2">
      <c r="A48" s="154"/>
      <c r="C48" s="154"/>
      <c r="D48" s="154"/>
      <c r="E48" s="154"/>
      <c r="F48" s="154"/>
      <c r="G48" s="174" t="s">
        <v>112</v>
      </c>
      <c r="H48" s="213" t="s">
        <v>295</v>
      </c>
      <c r="I48" s="197">
        <v>1</v>
      </c>
      <c r="J48" s="198" t="s">
        <v>182</v>
      </c>
      <c r="K48" s="200" t="s">
        <v>255</v>
      </c>
    </row>
    <row r="49" spans="1:11" hidden="1" x14ac:dyDescent="0.2">
      <c r="A49" s="154"/>
      <c r="B49" s="133" t="s">
        <v>145</v>
      </c>
      <c r="C49" s="154"/>
      <c r="D49" s="154"/>
      <c r="E49" s="154"/>
      <c r="F49" s="154"/>
      <c r="G49" s="174" t="s">
        <v>113</v>
      </c>
      <c r="H49" s="199" t="s">
        <v>224</v>
      </c>
      <c r="I49" s="197">
        <v>1</v>
      </c>
      <c r="J49" s="198" t="s">
        <v>183</v>
      </c>
      <c r="K49" s="200" t="s">
        <v>256</v>
      </c>
    </row>
    <row r="50" spans="1:11" hidden="1" x14ac:dyDescent="0.2">
      <c r="A50" s="154"/>
      <c r="B50" s="27" t="s">
        <v>146</v>
      </c>
      <c r="C50" s="154"/>
      <c r="D50" s="154"/>
      <c r="E50" s="154"/>
      <c r="F50" s="154"/>
      <c r="G50" s="174" t="s">
        <v>114</v>
      </c>
      <c r="H50" s="213" t="s">
        <v>296</v>
      </c>
      <c r="I50" s="197">
        <v>1</v>
      </c>
      <c r="J50" s="198" t="s">
        <v>184</v>
      </c>
      <c r="K50" s="200" t="s">
        <v>257</v>
      </c>
    </row>
    <row r="51" spans="1:11" hidden="1" x14ac:dyDescent="0.2">
      <c r="A51" s="154"/>
      <c r="B51" s="133" t="s">
        <v>147</v>
      </c>
      <c r="C51" s="154"/>
      <c r="D51" s="154"/>
      <c r="E51" s="154"/>
      <c r="F51" s="154"/>
      <c r="G51" s="174" t="s">
        <v>115</v>
      </c>
      <c r="H51" s="200" t="s">
        <v>297</v>
      </c>
      <c r="I51" s="197">
        <v>1</v>
      </c>
      <c r="J51" s="198" t="s">
        <v>185</v>
      </c>
      <c r="K51" s="200" t="s">
        <v>258</v>
      </c>
    </row>
    <row r="52" spans="1:11" hidden="1" x14ac:dyDescent="0.2">
      <c r="A52" s="154"/>
      <c r="B52" s="133" t="s">
        <v>148</v>
      </c>
      <c r="C52" s="154"/>
      <c r="D52" s="154"/>
      <c r="E52" s="154"/>
      <c r="F52" s="154"/>
      <c r="G52" s="174" t="s">
        <v>116</v>
      </c>
      <c r="H52" s="200" t="s">
        <v>298</v>
      </c>
      <c r="I52" s="197">
        <v>2</v>
      </c>
      <c r="J52" s="198" t="s">
        <v>186</v>
      </c>
      <c r="K52" s="200" t="s">
        <v>247</v>
      </c>
    </row>
    <row r="53" spans="1:11" hidden="1" x14ac:dyDescent="0.2">
      <c r="A53" s="154"/>
      <c r="B53" s="134" t="s">
        <v>149</v>
      </c>
      <c r="C53" s="154"/>
      <c r="D53" s="154"/>
      <c r="E53" s="154"/>
      <c r="F53" s="154"/>
      <c r="G53" s="174" t="s">
        <v>117</v>
      </c>
      <c r="H53" s="200" t="s">
        <v>299</v>
      </c>
      <c r="I53" s="197">
        <v>2</v>
      </c>
      <c r="J53" s="198" t="s">
        <v>173</v>
      </c>
      <c r="K53" s="200" t="s">
        <v>246</v>
      </c>
    </row>
    <row r="54" spans="1:11" hidden="1" x14ac:dyDescent="0.2">
      <c r="A54" s="154"/>
      <c r="B54" s="133" t="s">
        <v>150</v>
      </c>
      <c r="C54" s="154"/>
      <c r="D54" s="154"/>
      <c r="E54" s="154"/>
      <c r="F54" s="154"/>
      <c r="G54" s="174" t="s">
        <v>118</v>
      </c>
      <c r="H54" s="200" t="s">
        <v>300</v>
      </c>
      <c r="I54" s="197">
        <v>2</v>
      </c>
      <c r="J54" s="198" t="s">
        <v>187</v>
      </c>
      <c r="K54" s="200" t="s">
        <v>245</v>
      </c>
    </row>
    <row r="55" spans="1:11" hidden="1" x14ac:dyDescent="0.2">
      <c r="A55" s="154"/>
      <c r="B55" s="133" t="s">
        <v>151</v>
      </c>
      <c r="C55" s="154"/>
      <c r="D55" s="154"/>
      <c r="E55" s="154"/>
      <c r="F55" s="154"/>
      <c r="G55" s="174" t="s">
        <v>119</v>
      </c>
      <c r="H55" s="200" t="s">
        <v>301</v>
      </c>
      <c r="I55" s="197">
        <v>2</v>
      </c>
      <c r="J55" s="198" t="s">
        <v>188</v>
      </c>
      <c r="K55" s="200" t="s">
        <v>244</v>
      </c>
    </row>
    <row r="56" spans="1:11" hidden="1" x14ac:dyDescent="0.2">
      <c r="A56" s="154"/>
      <c r="B56" s="133" t="s">
        <v>152</v>
      </c>
      <c r="C56" s="154"/>
      <c r="D56" s="154"/>
      <c r="E56" s="154"/>
      <c r="F56" s="154"/>
      <c r="G56" s="174" t="s">
        <v>120</v>
      </c>
      <c r="H56" s="200" t="s">
        <v>302</v>
      </c>
      <c r="I56" s="197">
        <v>2</v>
      </c>
      <c r="J56" s="198" t="s">
        <v>189</v>
      </c>
      <c r="K56" s="200" t="s">
        <v>243</v>
      </c>
    </row>
    <row r="57" spans="1:11" hidden="1" x14ac:dyDescent="0.2">
      <c r="A57" s="154"/>
      <c r="B57" s="133" t="s">
        <v>153</v>
      </c>
      <c r="C57" s="154"/>
      <c r="D57" s="154"/>
      <c r="E57" s="154"/>
      <c r="F57" s="174"/>
      <c r="G57" s="175"/>
      <c r="H57" s="154"/>
      <c r="I57" s="197">
        <v>2</v>
      </c>
      <c r="J57" s="198" t="s">
        <v>179</v>
      </c>
      <c r="K57" s="200" t="s">
        <v>252</v>
      </c>
    </row>
    <row r="58" spans="1:11" hidden="1" x14ac:dyDescent="0.2">
      <c r="A58" s="154"/>
      <c r="B58" s="133" t="s">
        <v>154</v>
      </c>
      <c r="C58" s="154"/>
      <c r="D58" s="154"/>
      <c r="E58" s="154"/>
      <c r="F58" s="154"/>
      <c r="G58" s="154"/>
      <c r="H58" s="154"/>
      <c r="I58" s="197">
        <v>2</v>
      </c>
      <c r="J58" s="198" t="s">
        <v>190</v>
      </c>
      <c r="K58" s="200" t="s">
        <v>242</v>
      </c>
    </row>
    <row r="59" spans="1:11" hidden="1" x14ac:dyDescent="0.2">
      <c r="A59" s="154"/>
      <c r="B59" s="134" t="s">
        <v>155</v>
      </c>
      <c r="C59" s="154"/>
      <c r="D59" s="154"/>
      <c r="E59" s="154"/>
      <c r="F59" s="154"/>
      <c r="G59" s="134" t="s">
        <v>172</v>
      </c>
      <c r="H59" s="199" t="s">
        <v>220</v>
      </c>
      <c r="I59" s="197">
        <v>3</v>
      </c>
      <c r="J59" s="198" t="s">
        <v>191</v>
      </c>
      <c r="K59" s="200" t="s">
        <v>230</v>
      </c>
    </row>
    <row r="60" spans="1:11" hidden="1" x14ac:dyDescent="0.2">
      <c r="B60" s="134" t="s">
        <v>156</v>
      </c>
      <c r="G60" s="134" t="s">
        <v>173</v>
      </c>
      <c r="H60" s="199" t="s">
        <v>221</v>
      </c>
      <c r="I60" s="197">
        <v>3</v>
      </c>
      <c r="J60" s="198" t="s">
        <v>192</v>
      </c>
      <c r="K60" s="200" t="s">
        <v>231</v>
      </c>
    </row>
    <row r="61" spans="1:11" hidden="1" x14ac:dyDescent="0.2">
      <c r="B61" s="134" t="s">
        <v>157</v>
      </c>
      <c r="G61" s="134" t="s">
        <v>174</v>
      </c>
      <c r="H61" s="199" t="s">
        <v>222</v>
      </c>
      <c r="I61" s="197">
        <v>3</v>
      </c>
      <c r="J61" s="198" t="s">
        <v>193</v>
      </c>
      <c r="K61" s="200" t="s">
        <v>241</v>
      </c>
    </row>
    <row r="62" spans="1:11" hidden="1" x14ac:dyDescent="0.2">
      <c r="B62" s="134" t="s">
        <v>158</v>
      </c>
      <c r="G62" s="134" t="s">
        <v>306</v>
      </c>
      <c r="H62" s="199" t="s">
        <v>223</v>
      </c>
      <c r="I62" s="197">
        <v>3</v>
      </c>
      <c r="J62" s="198" t="s">
        <v>194</v>
      </c>
      <c r="K62" s="200" t="s">
        <v>232</v>
      </c>
    </row>
    <row r="63" spans="1:11" hidden="1" x14ac:dyDescent="0.2">
      <c r="B63" s="134" t="s">
        <v>159</v>
      </c>
      <c r="I63" s="197">
        <v>3</v>
      </c>
      <c r="J63" s="198" t="s">
        <v>195</v>
      </c>
      <c r="K63" s="200" t="s">
        <v>233</v>
      </c>
    </row>
    <row r="64" spans="1:11" hidden="1" x14ac:dyDescent="0.2">
      <c r="B64" s="134" t="s">
        <v>160</v>
      </c>
      <c r="I64" s="197">
        <v>3</v>
      </c>
      <c r="J64" s="198" t="s">
        <v>174</v>
      </c>
      <c r="K64" s="200" t="s">
        <v>234</v>
      </c>
    </row>
    <row r="65" spans="2:11" hidden="1" x14ac:dyDescent="0.2">
      <c r="B65" s="134" t="s">
        <v>161</v>
      </c>
      <c r="I65" s="197">
        <v>3</v>
      </c>
      <c r="J65" s="198" t="s">
        <v>196</v>
      </c>
      <c r="K65" s="200" t="s">
        <v>235</v>
      </c>
    </row>
    <row r="66" spans="2:11" hidden="1" x14ac:dyDescent="0.2">
      <c r="B66" s="134" t="s">
        <v>162</v>
      </c>
      <c r="I66" s="197">
        <v>3</v>
      </c>
      <c r="J66" s="198" t="s">
        <v>197</v>
      </c>
      <c r="K66" s="200" t="s">
        <v>240</v>
      </c>
    </row>
    <row r="67" spans="2:11" hidden="1" x14ac:dyDescent="0.2">
      <c r="B67" s="134" t="s">
        <v>163</v>
      </c>
      <c r="I67" s="197">
        <v>3</v>
      </c>
      <c r="J67" s="198" t="s">
        <v>198</v>
      </c>
      <c r="K67" s="200" t="s">
        <v>239</v>
      </c>
    </row>
    <row r="68" spans="2:11" hidden="1" x14ac:dyDescent="0.2">
      <c r="B68" s="134" t="s">
        <v>164</v>
      </c>
      <c r="I68" s="197">
        <v>3</v>
      </c>
      <c r="J68" s="198" t="s">
        <v>199</v>
      </c>
      <c r="K68" s="200" t="s">
        <v>238</v>
      </c>
    </row>
    <row r="69" spans="2:11" hidden="1" x14ac:dyDescent="0.2">
      <c r="B69" s="134" t="s">
        <v>165</v>
      </c>
      <c r="I69" s="197">
        <v>3</v>
      </c>
      <c r="J69" s="198" t="s">
        <v>200</v>
      </c>
      <c r="K69" s="200" t="s">
        <v>237</v>
      </c>
    </row>
    <row r="70" spans="2:11" hidden="1" x14ac:dyDescent="0.2">
      <c r="B70" s="134" t="s">
        <v>166</v>
      </c>
      <c r="I70" s="197">
        <v>3</v>
      </c>
      <c r="J70" s="198" t="s">
        <v>201</v>
      </c>
      <c r="K70" s="200" t="s">
        <v>236</v>
      </c>
    </row>
    <row r="71" spans="2:11" hidden="1" x14ac:dyDescent="0.2">
      <c r="B71" s="134" t="s">
        <v>167</v>
      </c>
      <c r="I71" s="197">
        <v>4</v>
      </c>
      <c r="J71" s="198" t="s">
        <v>202</v>
      </c>
      <c r="K71" s="200" t="s">
        <v>227</v>
      </c>
    </row>
    <row r="72" spans="2:11" hidden="1" x14ac:dyDescent="0.2">
      <c r="B72" s="134" t="s">
        <v>168</v>
      </c>
      <c r="I72" s="197">
        <v>4</v>
      </c>
      <c r="J72" s="198" t="s">
        <v>203</v>
      </c>
      <c r="K72" s="200" t="s">
        <v>228</v>
      </c>
    </row>
    <row r="73" spans="2:11" hidden="1" x14ac:dyDescent="0.2">
      <c r="B73" s="134" t="s">
        <v>275</v>
      </c>
      <c r="I73" s="197">
        <v>4</v>
      </c>
      <c r="J73" s="198" t="s">
        <v>204</v>
      </c>
      <c r="K73" s="200" t="s">
        <v>263</v>
      </c>
    </row>
    <row r="74" spans="2:11" hidden="1" x14ac:dyDescent="0.2">
      <c r="B74" s="134" t="s">
        <v>274</v>
      </c>
      <c r="I74" s="197">
        <v>4</v>
      </c>
      <c r="J74" s="198" t="s">
        <v>205</v>
      </c>
      <c r="K74" s="200" t="s">
        <v>262</v>
      </c>
    </row>
    <row r="75" spans="2:11" hidden="1" x14ac:dyDescent="0.2">
      <c r="I75" s="197">
        <v>4</v>
      </c>
      <c r="J75" s="198" t="s">
        <v>206</v>
      </c>
      <c r="K75" s="200" t="s">
        <v>261</v>
      </c>
    </row>
    <row r="76" spans="2:11" hidden="1" x14ac:dyDescent="0.2">
      <c r="I76" s="197">
        <v>4</v>
      </c>
      <c r="J76" s="198" t="s">
        <v>207</v>
      </c>
      <c r="K76" s="200" t="s">
        <v>264</v>
      </c>
    </row>
    <row r="77" spans="2:11" hidden="1" x14ac:dyDescent="0.2">
      <c r="I77" s="197">
        <v>4</v>
      </c>
      <c r="J77" s="198" t="s">
        <v>208</v>
      </c>
      <c r="K77" s="200" t="s">
        <v>265</v>
      </c>
    </row>
    <row r="78" spans="2:11" hidden="1" x14ac:dyDescent="0.2">
      <c r="I78" s="197">
        <v>4</v>
      </c>
      <c r="J78" s="198" t="s">
        <v>209</v>
      </c>
      <c r="K78" s="200" t="s">
        <v>266</v>
      </c>
    </row>
    <row r="79" spans="2:11" hidden="1" x14ac:dyDescent="0.2">
      <c r="I79" s="197">
        <v>4</v>
      </c>
      <c r="J79" s="198" t="s">
        <v>210</v>
      </c>
      <c r="K79" s="200" t="s">
        <v>267</v>
      </c>
    </row>
    <row r="80" spans="2:11" hidden="1" x14ac:dyDescent="0.2">
      <c r="I80" s="197">
        <v>4</v>
      </c>
      <c r="J80" s="198" t="s">
        <v>211</v>
      </c>
      <c r="K80" s="200" t="s">
        <v>268</v>
      </c>
    </row>
    <row r="81" spans="9:11" hidden="1" x14ac:dyDescent="0.2">
      <c r="I81" s="197">
        <v>4</v>
      </c>
      <c r="J81" s="198" t="s">
        <v>212</v>
      </c>
      <c r="K81" s="200" t="s">
        <v>269</v>
      </c>
    </row>
    <row r="82" spans="9:11" hidden="1" x14ac:dyDescent="0.2">
      <c r="I82" s="197">
        <v>4</v>
      </c>
      <c r="J82" s="198" t="s">
        <v>213</v>
      </c>
      <c r="K82" s="200" t="s">
        <v>271</v>
      </c>
    </row>
    <row r="83" spans="9:11" hidden="1" x14ac:dyDescent="0.2">
      <c r="I83" s="197">
        <v>4</v>
      </c>
      <c r="J83" s="198" t="s">
        <v>214</v>
      </c>
      <c r="K83" s="200" t="s">
        <v>270</v>
      </c>
    </row>
    <row r="84" spans="9:11" hidden="1" x14ac:dyDescent="0.2">
      <c r="I84" s="197">
        <v>4</v>
      </c>
      <c r="J84" s="198" t="s">
        <v>215</v>
      </c>
      <c r="K84" s="200" t="s">
        <v>272</v>
      </c>
    </row>
    <row r="85" spans="9:11" hidden="1" x14ac:dyDescent="0.2">
      <c r="I85" s="197">
        <v>4</v>
      </c>
      <c r="J85" s="198" t="s">
        <v>216</v>
      </c>
      <c r="K85" s="200" t="s">
        <v>260</v>
      </c>
    </row>
    <row r="86" spans="9:11" hidden="1" x14ac:dyDescent="0.2">
      <c r="I86" s="197">
        <v>4</v>
      </c>
      <c r="J86" s="198" t="s">
        <v>217</v>
      </c>
      <c r="K86" s="200" t="s">
        <v>273</v>
      </c>
    </row>
    <row r="87" spans="9:11" hidden="1" x14ac:dyDescent="0.2">
      <c r="I87" s="197">
        <v>4</v>
      </c>
      <c r="J87" s="198" t="s">
        <v>218</v>
      </c>
      <c r="K87" s="200" t="s">
        <v>259</v>
      </c>
    </row>
  </sheetData>
  <sheetProtection algorithmName="SHA-512" hashValue="4kFMDMh+2H1teQme+b74cQNG00pbFo0mb11XAtxNN5eoVIWJ01m+lhsdNhQpUQm9gPkWV4+kzg6w2ur6jBW0Ng==" saltValue="N+wa6lO2cuVsWIVmyU6Hbg==" spinCount="100000" sheet="1" objects="1" scenarios="1" selectLockedCells="1" selectUnlockedCells="1"/>
  <mergeCells count="13">
    <mergeCell ref="C21:D21"/>
    <mergeCell ref="E21:G21"/>
    <mergeCell ref="E19:G19"/>
    <mergeCell ref="H17:I17"/>
    <mergeCell ref="A1:I1"/>
    <mergeCell ref="A3:I3"/>
    <mergeCell ref="B19:C19"/>
    <mergeCell ref="B20:C20"/>
    <mergeCell ref="C9:E9"/>
    <mergeCell ref="C5:E5"/>
    <mergeCell ref="C11:D11"/>
    <mergeCell ref="H15:I15"/>
    <mergeCell ref="C7:D7"/>
  </mergeCells>
  <phoneticPr fontId="0" type="noConversion"/>
  <dataValidations count="3">
    <dataValidation showInputMessage="1" showErrorMessage="1" errorTitle="Hier Bundesland auswählen" error="weitere gibt es nicht" sqref="C9:E9"/>
    <dataValidation showInputMessage="1" showErrorMessage="1" errorTitle="Funktion nicht vorhanden" error="Bitte in Zeile 47 einpflegen" sqref="C11:D11"/>
    <dataValidation allowBlank="1" showInputMessage="1" showErrorMessage="1" errorTitle="Fehler" error="Nur Auswahl ist möglich !" sqref="A5"/>
  </dataValidations>
  <hyperlinks>
    <hyperlink ref="G34" r:id="rId1"/>
  </hyperlinks>
  <pageMargins left="0.23622047244094491" right="0.23622047244094491" top="0.39370078740157483" bottom="0.55118110236220474" header="0.31496062992125984" footer="0.51181102362204722"/>
  <pageSetup paperSize="9" orientation="portrait" horizontalDpi="300" verticalDpi="300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9581" r:id="rId5" name="Button 13">
              <controlPr defaultSize="0" print="0" autoFill="0" autoPict="0" macro="[0]!Eingabe">
                <anchor moveWithCells="1" sizeWithCells="1">
                  <from>
                    <xdr:col>8</xdr:col>
                    <xdr:colOff>9525</xdr:colOff>
                    <xdr:row>9</xdr:row>
                    <xdr:rowOff>133350</xdr:rowOff>
                  </from>
                  <to>
                    <xdr:col>9</xdr:col>
                    <xdr:colOff>0</xdr:colOff>
                    <xdr:row>11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89" r:id="rId6" name="Button 21">
              <controlPr defaultSize="0" print="0" autoFill="0" autoPict="0" macro="[0]!Tabellen_einfügen">
                <anchor moveWithCells="1" sizeWithCells="1">
                  <from>
                    <xdr:col>8</xdr:col>
                    <xdr:colOff>9525</xdr:colOff>
                    <xdr:row>11</xdr:row>
                    <xdr:rowOff>142875</xdr:rowOff>
                  </from>
                  <to>
                    <xdr:col>9</xdr:col>
                    <xdr:colOff>0</xdr:colOff>
                    <xdr:row>13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90" r:id="rId7" name="Button 22">
              <controlPr defaultSize="0" print="0" autoFill="0" autoPict="0" macro="[0]!Tabellen_löschen">
                <anchor moveWithCells="1" sizeWithCells="1">
                  <from>
                    <xdr:col>8</xdr:col>
                    <xdr:colOff>9525</xdr:colOff>
                    <xdr:row>0</xdr:row>
                    <xdr:rowOff>142875</xdr:rowOff>
                  </from>
                  <to>
                    <xdr:col>9</xdr:col>
                    <xdr:colOff>0</xdr:colOff>
                    <xdr:row>2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07">
    <pageSetUpPr autoPageBreaks="0" fitToPage="1"/>
  </sheetPr>
  <dimension ref="A1:M80"/>
  <sheetViews>
    <sheetView showGridLines="0" showRowColHeaders="0" zoomScale="125" workbookViewId="0">
      <selection activeCell="C1" sqref="C1"/>
    </sheetView>
  </sheetViews>
  <sheetFormatPr baseColWidth="10" defaultRowHeight="12.75" x14ac:dyDescent="0.2"/>
  <cols>
    <col min="1" max="1" width="21.140625" style="41" customWidth="1"/>
    <col min="2" max="2" width="8.28515625" style="41" customWidth="1"/>
    <col min="3" max="3" width="8.140625" style="41" customWidth="1"/>
    <col min="4" max="4" width="8.5703125" style="41" customWidth="1"/>
    <col min="5" max="5" width="1.28515625" style="41" customWidth="1"/>
    <col min="6" max="7" width="8" style="41" customWidth="1"/>
    <col min="8" max="8" width="8.7109375" style="41" customWidth="1"/>
    <col min="9" max="9" width="7.7109375" style="41" customWidth="1"/>
    <col min="10" max="10" width="1.140625" style="41" customWidth="1"/>
    <col min="11" max="11" width="10" style="41" customWidth="1"/>
    <col min="12" max="12" width="8.7109375" style="41" customWidth="1"/>
    <col min="13" max="13" width="9" style="41" customWidth="1"/>
    <col min="14" max="16384" width="11.42578125" style="41"/>
  </cols>
  <sheetData>
    <row r="1" spans="1:13" ht="19.5" customHeight="1" thickBot="1" x14ac:dyDescent="0.3">
      <c r="A1" s="55" t="s">
        <v>0</v>
      </c>
      <c r="D1" s="249" t="s">
        <v>321</v>
      </c>
      <c r="J1" s="177">
        <v>7</v>
      </c>
      <c r="K1" s="233"/>
      <c r="L1" s="234" t="s">
        <v>125</v>
      </c>
      <c r="M1" s="222"/>
    </row>
    <row r="2" spans="1:13" ht="12" customHeight="1" thickBot="1" x14ac:dyDescent="0.25">
      <c r="A2" s="56" t="s">
        <v>2</v>
      </c>
      <c r="K2" s="235"/>
      <c r="L2" s="236" t="s">
        <v>367</v>
      </c>
      <c r="M2" s="222"/>
    </row>
    <row r="3" spans="1:13" s="56" customFormat="1" ht="6" customHeight="1" x14ac:dyDescent="0.2"/>
    <row r="4" spans="1:13" ht="11.45" customHeight="1" x14ac:dyDescent="0.2">
      <c r="A4" s="28" t="s">
        <v>1</v>
      </c>
      <c r="B4" s="23"/>
      <c r="C4" s="24"/>
      <c r="D4" s="24"/>
      <c r="E4" s="24"/>
      <c r="F4" s="29" t="s">
        <v>1</v>
      </c>
      <c r="G4" s="29"/>
      <c r="H4" s="29"/>
      <c r="I4" s="24"/>
      <c r="J4" s="24"/>
      <c r="K4" s="23"/>
      <c r="L4" s="24"/>
    </row>
    <row r="5" spans="1:13" s="56" customFormat="1" ht="10.15" customHeight="1" thickBot="1" x14ac:dyDescent="0.25">
      <c r="A5" s="220" t="s">
        <v>3</v>
      </c>
      <c r="B5" s="57"/>
      <c r="C5" s="57"/>
      <c r="D5" s="57"/>
      <c r="E5" s="57"/>
      <c r="F5" s="57"/>
      <c r="G5" s="57"/>
      <c r="H5" s="57"/>
      <c r="I5" s="24"/>
      <c r="J5" s="24"/>
      <c r="K5" s="24" t="s">
        <v>1</v>
      </c>
      <c r="L5" s="57"/>
    </row>
    <row r="6" spans="1:13" ht="12.6" customHeight="1" thickBot="1" x14ac:dyDescent="0.25">
      <c r="A6" s="219" t="s">
        <v>350</v>
      </c>
      <c r="B6" s="221" t="s">
        <v>368</v>
      </c>
      <c r="C6" s="84"/>
      <c r="D6" s="84"/>
      <c r="E6" s="84"/>
      <c r="F6" s="222"/>
      <c r="G6" s="79"/>
      <c r="H6" s="79" t="s">
        <v>71</v>
      </c>
      <c r="I6" s="23"/>
      <c r="J6" s="24"/>
      <c r="K6" s="217" t="s">
        <v>112</v>
      </c>
      <c r="L6" s="218"/>
      <c r="M6" s="54"/>
    </row>
    <row r="7" spans="1:13" s="56" customFormat="1" ht="10.15" customHeight="1" x14ac:dyDescent="0.2">
      <c r="A7" s="13"/>
      <c r="B7" s="24"/>
      <c r="C7" s="24"/>
      <c r="D7" s="24"/>
      <c r="E7" s="24"/>
      <c r="F7" s="80"/>
      <c r="G7" s="80"/>
      <c r="H7" s="80"/>
      <c r="I7" s="24"/>
      <c r="J7" s="24"/>
      <c r="K7" s="80"/>
      <c r="L7" s="80"/>
    </row>
    <row r="8" spans="1:13" s="56" customFormat="1" ht="10.15" customHeight="1" x14ac:dyDescent="0.2">
      <c r="A8" s="33"/>
      <c r="B8" s="57"/>
      <c r="C8" s="57"/>
      <c r="D8" s="57"/>
      <c r="E8" s="57"/>
      <c r="F8" s="58" t="s">
        <v>1</v>
      </c>
      <c r="G8" s="58"/>
      <c r="H8" s="58"/>
    </row>
    <row r="9" spans="1:13" ht="10.15" customHeight="1" x14ac:dyDescent="0.2">
      <c r="A9" s="28"/>
      <c r="B9" s="86" t="s">
        <v>4</v>
      </c>
      <c r="C9" s="5" t="s">
        <v>5</v>
      </c>
      <c r="D9" s="57"/>
      <c r="E9" s="57"/>
      <c r="L9" s="5" t="s">
        <v>4</v>
      </c>
      <c r="M9" s="5" t="s">
        <v>5</v>
      </c>
    </row>
    <row r="10" spans="1:13" s="56" customFormat="1" ht="10.15" customHeight="1" x14ac:dyDescent="0.2">
      <c r="A10" s="57" t="s">
        <v>6</v>
      </c>
      <c r="B10" s="181">
        <v>6</v>
      </c>
      <c r="C10" s="181">
        <v>6</v>
      </c>
      <c r="D10" s="57" t="s">
        <v>337</v>
      </c>
      <c r="E10" s="57"/>
      <c r="F10" s="57"/>
      <c r="G10" s="57"/>
      <c r="H10" s="57"/>
      <c r="J10" s="57"/>
      <c r="K10" s="93" t="s">
        <v>308</v>
      </c>
      <c r="L10" s="2">
        <v>6</v>
      </c>
      <c r="M10" s="2">
        <v>6</v>
      </c>
    </row>
    <row r="11" spans="1:13" ht="10.15" customHeight="1" x14ac:dyDescent="0.2">
      <c r="A11" s="57" t="s">
        <v>74</v>
      </c>
      <c r="B11" s="181">
        <v>0</v>
      </c>
      <c r="C11" s="181">
        <v>0</v>
      </c>
      <c r="D11" s="57"/>
      <c r="E11" s="57"/>
      <c r="F11" s="57"/>
      <c r="G11" s="57"/>
      <c r="H11" s="57"/>
      <c r="J11" s="57"/>
      <c r="K11" s="93" t="s">
        <v>309</v>
      </c>
      <c r="L11" s="2">
        <v>0</v>
      </c>
      <c r="M11" s="2">
        <v>1</v>
      </c>
    </row>
    <row r="12" spans="1:13" ht="9" customHeight="1" thickBot="1" x14ac:dyDescent="0.25">
      <c r="A12" s="60"/>
      <c r="B12" s="60"/>
      <c r="C12" s="60" t="s">
        <v>1</v>
      </c>
      <c r="D12" s="60"/>
      <c r="E12" s="60"/>
      <c r="F12" s="60"/>
      <c r="G12" s="60"/>
      <c r="H12" s="60"/>
      <c r="I12" s="60"/>
      <c r="J12" s="60"/>
      <c r="K12" s="60"/>
      <c r="L12" s="60" t="s">
        <v>1</v>
      </c>
      <c r="M12" s="66"/>
    </row>
    <row r="13" spans="1:13" ht="10.9" customHeight="1" x14ac:dyDescent="0.2">
      <c r="A13" s="61" t="s">
        <v>7</v>
      </c>
      <c r="B13" s="36" t="s">
        <v>8</v>
      </c>
      <c r="C13" s="36" t="s">
        <v>9</v>
      </c>
      <c r="D13" s="36" t="s">
        <v>10</v>
      </c>
      <c r="E13" s="7"/>
      <c r="F13" s="36" t="s">
        <v>11</v>
      </c>
      <c r="G13" s="36" t="s">
        <v>8</v>
      </c>
      <c r="H13" s="36" t="s">
        <v>9</v>
      </c>
      <c r="I13" s="36" t="s">
        <v>10</v>
      </c>
      <c r="J13" s="57"/>
      <c r="K13" s="227"/>
      <c r="L13" s="232" t="s">
        <v>14</v>
      </c>
      <c r="M13" s="223" t="s">
        <v>12</v>
      </c>
    </row>
    <row r="14" spans="1:13" ht="2.25" customHeight="1" x14ac:dyDescent="0.2">
      <c r="A14" s="13"/>
      <c r="B14" s="24"/>
      <c r="C14" s="24"/>
      <c r="D14" s="24"/>
      <c r="E14" s="24"/>
      <c r="I14" s="57"/>
      <c r="J14" s="57"/>
      <c r="K14" s="228"/>
      <c r="L14" s="49"/>
    </row>
    <row r="15" spans="1:13" ht="10.9" customHeight="1" x14ac:dyDescent="0.2">
      <c r="A15" s="81" t="s">
        <v>338</v>
      </c>
      <c r="B15" s="62">
        <v>39</v>
      </c>
      <c r="C15" s="62">
        <v>25</v>
      </c>
      <c r="D15" s="25">
        <v>64</v>
      </c>
      <c r="E15" s="24"/>
      <c r="F15" s="17" t="s">
        <v>307</v>
      </c>
      <c r="G15" s="2">
        <v>0</v>
      </c>
      <c r="H15" s="2">
        <v>0</v>
      </c>
      <c r="I15" s="2">
        <v>0</v>
      </c>
      <c r="J15" s="57"/>
      <c r="K15" s="228"/>
      <c r="L15" s="229" t="s">
        <v>15</v>
      </c>
      <c r="M15" s="224">
        <v>0</v>
      </c>
    </row>
    <row r="16" spans="1:13" ht="10.9" customHeight="1" x14ac:dyDescent="0.2">
      <c r="A16" s="24"/>
      <c r="B16" s="14"/>
      <c r="C16" s="15"/>
      <c r="D16" s="1"/>
      <c r="E16" s="24"/>
      <c r="F16" s="62">
        <v>6</v>
      </c>
      <c r="G16" s="2">
        <v>1</v>
      </c>
      <c r="H16" s="2">
        <v>0</v>
      </c>
      <c r="I16" s="2">
        <v>1</v>
      </c>
      <c r="J16" s="57"/>
      <c r="K16" s="228"/>
      <c r="L16" s="229" t="s">
        <v>73</v>
      </c>
      <c r="M16" s="224">
        <v>0</v>
      </c>
    </row>
    <row r="17" spans="1:13" ht="10.9" customHeight="1" x14ac:dyDescent="0.2">
      <c r="A17" s="13" t="s">
        <v>76</v>
      </c>
      <c r="B17" s="62">
        <v>6</v>
      </c>
      <c r="C17" s="62">
        <v>5</v>
      </c>
      <c r="D17" s="25">
        <v>11</v>
      </c>
      <c r="E17" s="24"/>
      <c r="F17" s="62">
        <v>7</v>
      </c>
      <c r="G17" s="2">
        <v>2</v>
      </c>
      <c r="H17" s="2">
        <v>1</v>
      </c>
      <c r="I17" s="2">
        <v>3</v>
      </c>
      <c r="J17" s="57"/>
      <c r="K17" s="228"/>
      <c r="L17" s="229" t="s">
        <v>17</v>
      </c>
      <c r="M17" s="224">
        <v>0</v>
      </c>
    </row>
    <row r="18" spans="1:13" ht="10.9" customHeight="1" x14ac:dyDescent="0.2">
      <c r="A18" s="10" t="s">
        <v>77</v>
      </c>
      <c r="B18" s="182">
        <v>0</v>
      </c>
      <c r="C18" s="182">
        <v>0</v>
      </c>
      <c r="D18" s="25">
        <v>0</v>
      </c>
      <c r="E18" s="24"/>
      <c r="F18" s="62">
        <v>8</v>
      </c>
      <c r="G18" s="2">
        <v>2</v>
      </c>
      <c r="H18" s="2">
        <v>3</v>
      </c>
      <c r="I18" s="2">
        <v>5</v>
      </c>
      <c r="J18" s="57"/>
      <c r="K18" s="228"/>
      <c r="L18" s="229" t="s">
        <v>19</v>
      </c>
      <c r="M18" s="224">
        <v>4</v>
      </c>
    </row>
    <row r="19" spans="1:13" ht="10.9" customHeight="1" x14ac:dyDescent="0.2">
      <c r="A19" s="24"/>
      <c r="B19" s="24"/>
      <c r="C19" s="24"/>
      <c r="D19" s="26"/>
      <c r="E19" s="24"/>
      <c r="F19" s="62">
        <v>9</v>
      </c>
      <c r="G19" s="2">
        <v>4</v>
      </c>
      <c r="H19" s="2">
        <v>0</v>
      </c>
      <c r="I19" s="2">
        <v>4</v>
      </c>
      <c r="J19" s="57"/>
      <c r="K19" s="228"/>
      <c r="L19" s="229" t="s">
        <v>20</v>
      </c>
      <c r="M19" s="224">
        <v>3</v>
      </c>
    </row>
    <row r="20" spans="1:13" ht="10.9" customHeight="1" x14ac:dyDescent="0.2">
      <c r="A20" s="13" t="s">
        <v>13</v>
      </c>
      <c r="B20" s="25">
        <v>45</v>
      </c>
      <c r="C20" s="25">
        <v>30</v>
      </c>
      <c r="D20" s="25">
        <v>75</v>
      </c>
      <c r="E20" s="24"/>
      <c r="F20" s="62">
        <v>10</v>
      </c>
      <c r="G20" s="2">
        <v>1</v>
      </c>
      <c r="H20" s="2">
        <v>2</v>
      </c>
      <c r="I20" s="2">
        <v>3</v>
      </c>
      <c r="J20" s="57"/>
      <c r="K20" s="228"/>
      <c r="L20" s="229" t="s">
        <v>22</v>
      </c>
      <c r="M20" s="224">
        <v>0</v>
      </c>
    </row>
    <row r="21" spans="1:13" ht="10.9" customHeight="1" x14ac:dyDescent="0.2">
      <c r="A21" s="24"/>
      <c r="B21" s="24"/>
      <c r="C21" s="24"/>
      <c r="D21" s="26"/>
      <c r="E21" s="24"/>
      <c r="F21" s="62">
        <v>11</v>
      </c>
      <c r="G21" s="2">
        <v>6</v>
      </c>
      <c r="H21" s="2">
        <v>1</v>
      </c>
      <c r="I21" s="2">
        <v>7</v>
      </c>
      <c r="J21" s="57"/>
      <c r="K21" s="228"/>
      <c r="L21" s="230" t="s">
        <v>78</v>
      </c>
      <c r="M21" s="225">
        <v>0</v>
      </c>
    </row>
    <row r="22" spans="1:13" ht="10.9" customHeight="1" x14ac:dyDescent="0.2">
      <c r="A22" s="13" t="s">
        <v>16</v>
      </c>
      <c r="B22" s="62">
        <v>3</v>
      </c>
      <c r="C22" s="62">
        <v>3</v>
      </c>
      <c r="D22" s="25">
        <v>6</v>
      </c>
      <c r="E22" s="24"/>
      <c r="F22" s="62">
        <v>12</v>
      </c>
      <c r="G22" s="2">
        <v>3</v>
      </c>
      <c r="H22" s="2">
        <v>2</v>
      </c>
      <c r="I22" s="2">
        <v>5</v>
      </c>
      <c r="J22" s="57"/>
      <c r="K22" s="228"/>
      <c r="L22" s="229" t="s">
        <v>23</v>
      </c>
      <c r="M22" s="224">
        <v>5</v>
      </c>
    </row>
    <row r="23" spans="1:13" ht="10.9" customHeight="1" x14ac:dyDescent="0.2">
      <c r="A23" s="12" t="s">
        <v>287</v>
      </c>
      <c r="B23" s="62">
        <v>0</v>
      </c>
      <c r="C23" s="62">
        <v>0</v>
      </c>
      <c r="D23" s="25">
        <v>0</v>
      </c>
      <c r="E23" s="24"/>
      <c r="F23" s="62">
        <v>13</v>
      </c>
      <c r="G23" s="2">
        <v>3</v>
      </c>
      <c r="H23" s="2">
        <v>4</v>
      </c>
      <c r="I23" s="2">
        <v>7</v>
      </c>
      <c r="J23" s="57"/>
      <c r="K23" s="228"/>
      <c r="L23" s="231" t="s">
        <v>24</v>
      </c>
      <c r="M23" s="226">
        <v>12</v>
      </c>
    </row>
    <row r="24" spans="1:13" ht="10.9" customHeight="1" x14ac:dyDescent="0.2">
      <c r="A24" s="13" t="s">
        <v>18</v>
      </c>
      <c r="B24" s="62">
        <v>6</v>
      </c>
      <c r="C24" s="62">
        <v>6</v>
      </c>
      <c r="D24" s="25">
        <v>12</v>
      </c>
      <c r="E24" s="24"/>
      <c r="F24" s="62">
        <v>14</v>
      </c>
      <c r="G24" s="2">
        <v>6</v>
      </c>
      <c r="H24" s="2">
        <v>4</v>
      </c>
      <c r="I24" s="2">
        <v>10</v>
      </c>
      <c r="J24" s="57"/>
      <c r="K24" s="24"/>
      <c r="M24" s="129" t="b">
        <v>1</v>
      </c>
    </row>
    <row r="25" spans="1:13" ht="10.9" customHeight="1" x14ac:dyDescent="0.2">
      <c r="A25" s="24"/>
      <c r="B25" s="24"/>
      <c r="C25" s="24"/>
      <c r="D25" s="26"/>
      <c r="E25" s="24"/>
      <c r="F25" s="17">
        <v>15</v>
      </c>
      <c r="G25" s="2">
        <v>4</v>
      </c>
      <c r="H25" s="2">
        <v>2</v>
      </c>
      <c r="I25" s="2">
        <v>6</v>
      </c>
      <c r="J25" s="57"/>
    </row>
    <row r="26" spans="1:13" ht="10.9" customHeight="1" x14ac:dyDescent="0.2">
      <c r="A26" s="37" t="s">
        <v>339</v>
      </c>
      <c r="B26" s="25">
        <v>36</v>
      </c>
      <c r="C26" s="25">
        <v>21</v>
      </c>
      <c r="D26" s="25">
        <v>57</v>
      </c>
      <c r="E26" s="24"/>
      <c r="F26" s="17">
        <v>16</v>
      </c>
      <c r="G26" s="2">
        <v>2</v>
      </c>
      <c r="H26" s="2">
        <v>2</v>
      </c>
      <c r="I26" s="2">
        <v>4</v>
      </c>
      <c r="J26" s="57"/>
    </row>
    <row r="27" spans="1:13" ht="10.9" customHeight="1" x14ac:dyDescent="0.2">
      <c r="A27" s="37"/>
      <c r="B27" s="65"/>
      <c r="C27" s="65"/>
      <c r="D27" s="65"/>
      <c r="E27" s="24"/>
      <c r="F27" s="17">
        <v>17</v>
      </c>
      <c r="G27" s="2">
        <v>0</v>
      </c>
      <c r="H27" s="2">
        <v>0</v>
      </c>
      <c r="I27" s="2">
        <v>0</v>
      </c>
      <c r="J27" s="57"/>
    </row>
    <row r="28" spans="1:13" ht="10.9" customHeight="1" x14ac:dyDescent="0.2">
      <c r="A28" s="216" t="s">
        <v>340</v>
      </c>
      <c r="B28" s="62">
        <v>2</v>
      </c>
      <c r="C28" s="65"/>
      <c r="D28" s="65"/>
      <c r="E28" s="24"/>
      <c r="F28" s="17">
        <v>18</v>
      </c>
      <c r="G28" s="2">
        <v>1</v>
      </c>
      <c r="H28" s="2">
        <v>0</v>
      </c>
      <c r="I28" s="2">
        <v>1</v>
      </c>
      <c r="J28" s="57"/>
    </row>
    <row r="29" spans="1:13" ht="10.9" customHeight="1" x14ac:dyDescent="0.2">
      <c r="A29" s="33" t="s">
        <v>341</v>
      </c>
      <c r="B29" s="65"/>
      <c r="C29" s="65"/>
      <c r="D29" s="65"/>
      <c r="E29" s="24"/>
      <c r="F29" s="17" t="s">
        <v>21</v>
      </c>
      <c r="G29" s="2">
        <v>1</v>
      </c>
      <c r="H29" s="2">
        <v>0</v>
      </c>
      <c r="I29" s="2">
        <v>1</v>
      </c>
      <c r="J29" s="57"/>
    </row>
    <row r="30" spans="1:13" ht="3" customHeight="1" x14ac:dyDescent="0.2">
      <c r="A30" s="57"/>
      <c r="B30" s="24"/>
      <c r="C30" s="24"/>
      <c r="D30" s="24"/>
      <c r="E30" s="57"/>
      <c r="F30" s="57"/>
      <c r="G30" s="57"/>
      <c r="H30" s="57"/>
      <c r="I30" s="57"/>
      <c r="J30" s="57"/>
    </row>
    <row r="31" spans="1:13" ht="10.9" customHeight="1" x14ac:dyDescent="0.2">
      <c r="C31" s="24"/>
      <c r="D31" s="24"/>
      <c r="E31" s="57"/>
      <c r="F31" s="18" t="s">
        <v>24</v>
      </c>
      <c r="G31" s="16">
        <v>36</v>
      </c>
      <c r="H31" s="16">
        <v>21</v>
      </c>
      <c r="I31" s="16">
        <v>57</v>
      </c>
      <c r="J31" s="57"/>
    </row>
    <row r="32" spans="1:13" ht="8.25" customHeight="1" thickBot="1" x14ac:dyDescent="0.25">
      <c r="A32" s="60"/>
      <c r="B32" s="60"/>
      <c r="C32" s="60"/>
      <c r="D32" s="60"/>
      <c r="E32" s="60"/>
      <c r="F32" s="60"/>
      <c r="G32" s="130" t="b">
        <v>1</v>
      </c>
      <c r="H32" s="130" t="b">
        <v>1</v>
      </c>
      <c r="I32" s="130" t="b">
        <v>1</v>
      </c>
      <c r="J32" s="60"/>
      <c r="K32" s="63"/>
      <c r="L32" s="63"/>
      <c r="M32" s="63"/>
    </row>
    <row r="33" spans="1:13" x14ac:dyDescent="0.2">
      <c r="A33" s="87" t="s">
        <v>284</v>
      </c>
      <c r="B33" s="57"/>
      <c r="C33" s="38" t="s">
        <v>101</v>
      </c>
      <c r="D33" s="38" t="s">
        <v>103</v>
      </c>
      <c r="E33" s="57"/>
      <c r="F33" s="57"/>
      <c r="G33" s="57"/>
      <c r="H33" s="57"/>
      <c r="I33" s="57"/>
      <c r="J33" s="57"/>
      <c r="L33" s="38" t="s">
        <v>101</v>
      </c>
      <c r="M33" s="38" t="s">
        <v>102</v>
      </c>
    </row>
    <row r="34" spans="1:13" ht="10.9" customHeight="1" x14ac:dyDescent="0.2">
      <c r="A34" s="39"/>
      <c r="B34" s="125" t="s">
        <v>278</v>
      </c>
      <c r="C34" s="2">
        <v>1</v>
      </c>
      <c r="D34" s="2">
        <v>5</v>
      </c>
      <c r="E34" s="57"/>
      <c r="G34" s="64"/>
      <c r="H34" s="91" t="s">
        <v>25</v>
      </c>
      <c r="I34" s="57"/>
      <c r="J34" s="57"/>
      <c r="L34" s="2">
        <v>5</v>
      </c>
      <c r="M34" s="2">
        <v>1</v>
      </c>
    </row>
    <row r="35" spans="1:13" ht="10.9" customHeight="1" x14ac:dyDescent="0.2">
      <c r="A35" s="40"/>
      <c r="B35" s="125" t="s">
        <v>279</v>
      </c>
      <c r="C35" s="2">
        <v>2</v>
      </c>
      <c r="D35" s="2">
        <v>4</v>
      </c>
      <c r="E35" s="57"/>
      <c r="G35" s="64"/>
      <c r="H35" s="91" t="s">
        <v>26</v>
      </c>
      <c r="I35" s="57"/>
      <c r="J35" s="57"/>
      <c r="L35" s="2">
        <v>1</v>
      </c>
      <c r="M35" s="2">
        <v>5</v>
      </c>
    </row>
    <row r="36" spans="1:13" ht="10.9" customHeight="1" x14ac:dyDescent="0.2">
      <c r="A36" s="39"/>
      <c r="B36" s="203" t="s">
        <v>280</v>
      </c>
      <c r="C36" s="2">
        <v>0</v>
      </c>
      <c r="D36" s="2">
        <v>6</v>
      </c>
      <c r="E36" s="57"/>
      <c r="G36" s="64"/>
      <c r="H36" s="91" t="s">
        <v>27</v>
      </c>
      <c r="I36" s="57"/>
      <c r="J36" s="57"/>
      <c r="L36" s="2">
        <v>5</v>
      </c>
      <c r="M36" s="2">
        <v>1</v>
      </c>
    </row>
    <row r="37" spans="1:13" ht="10.9" customHeight="1" x14ac:dyDescent="0.2">
      <c r="A37" s="69"/>
      <c r="B37" s="204" t="s">
        <v>281</v>
      </c>
      <c r="C37" s="183">
        <v>1</v>
      </c>
      <c r="D37" s="2">
        <v>5</v>
      </c>
      <c r="E37" s="57"/>
      <c r="G37" s="64"/>
      <c r="H37" s="91" t="s">
        <v>28</v>
      </c>
      <c r="I37" s="57"/>
      <c r="J37" s="57"/>
      <c r="L37" s="5" t="s">
        <v>1</v>
      </c>
      <c r="M37" s="3" t="s">
        <v>1</v>
      </c>
    </row>
    <row r="38" spans="1:13" ht="10.9" customHeight="1" x14ac:dyDescent="0.2">
      <c r="B38" s="39"/>
      <c r="C38" s="6" t="s">
        <v>1</v>
      </c>
      <c r="D38" s="6" t="s">
        <v>1</v>
      </c>
      <c r="E38" s="57"/>
      <c r="G38" s="64"/>
      <c r="H38" s="91" t="s">
        <v>29</v>
      </c>
      <c r="I38" s="57"/>
      <c r="J38" s="57"/>
      <c r="L38" s="2">
        <v>5</v>
      </c>
      <c r="M38" s="2">
        <v>1</v>
      </c>
    </row>
    <row r="39" spans="1:13" ht="10.9" customHeight="1" x14ac:dyDescent="0.2">
      <c r="A39" s="39"/>
      <c r="B39" s="39"/>
      <c r="C39" s="7" t="s">
        <v>12</v>
      </c>
      <c r="D39" s="3"/>
      <c r="E39" s="57"/>
      <c r="G39" s="64"/>
      <c r="H39" s="91" t="s">
        <v>99</v>
      </c>
      <c r="I39" s="57"/>
      <c r="J39" s="57"/>
      <c r="L39" s="5" t="s">
        <v>1</v>
      </c>
      <c r="M39" s="3" t="s">
        <v>1</v>
      </c>
    </row>
    <row r="40" spans="1:13" ht="10.9" customHeight="1" x14ac:dyDescent="0.2">
      <c r="B40" s="10" t="s">
        <v>311</v>
      </c>
      <c r="C40" s="184">
        <v>0</v>
      </c>
      <c r="D40" s="3"/>
      <c r="E40" s="57"/>
      <c r="G40" s="64"/>
      <c r="H40" s="91" t="s">
        <v>31</v>
      </c>
      <c r="I40" s="57"/>
      <c r="J40" s="57"/>
      <c r="L40" s="2">
        <v>0</v>
      </c>
      <c r="M40" s="2">
        <v>6</v>
      </c>
    </row>
    <row r="41" spans="1:13" ht="10.9" customHeight="1" x14ac:dyDescent="0.2">
      <c r="B41" s="10" t="s">
        <v>312</v>
      </c>
      <c r="C41" s="184">
        <v>0</v>
      </c>
      <c r="D41" s="3"/>
      <c r="E41" s="57"/>
      <c r="G41" s="64"/>
      <c r="H41" s="91" t="s">
        <v>32</v>
      </c>
      <c r="I41" s="57"/>
      <c r="J41" s="57"/>
      <c r="L41" s="2">
        <v>3</v>
      </c>
      <c r="M41" s="2">
        <v>3</v>
      </c>
    </row>
    <row r="42" spans="1:13" ht="10.9" customHeight="1" x14ac:dyDescent="0.2">
      <c r="B42" s="10" t="s">
        <v>313</v>
      </c>
      <c r="C42" s="184">
        <v>0</v>
      </c>
      <c r="D42" s="4" t="s">
        <v>1</v>
      </c>
      <c r="E42" s="57"/>
      <c r="G42" s="64"/>
      <c r="H42" s="91" t="s">
        <v>33</v>
      </c>
      <c r="I42" s="57"/>
      <c r="J42" s="57"/>
      <c r="L42" s="8"/>
      <c r="M42" s="3" t="s">
        <v>1</v>
      </c>
    </row>
    <row r="43" spans="1:13" ht="10.9" customHeight="1" x14ac:dyDescent="0.2">
      <c r="A43" s="10"/>
      <c r="B43" s="65"/>
      <c r="C43" s="129" t="b">
        <v>1</v>
      </c>
      <c r="D43" s="3"/>
      <c r="E43" s="57"/>
      <c r="G43" s="64"/>
      <c r="H43" s="91" t="s">
        <v>97</v>
      </c>
      <c r="I43" s="57"/>
      <c r="J43" s="57"/>
      <c r="L43" s="2">
        <v>3</v>
      </c>
      <c r="M43" s="2">
        <v>3</v>
      </c>
    </row>
    <row r="44" spans="1:13" ht="10.9" customHeight="1" thickBot="1" x14ac:dyDescent="0.25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6"/>
      <c r="M44" s="60"/>
    </row>
    <row r="45" spans="1:13" ht="10.9" customHeight="1" x14ac:dyDescent="0.2">
      <c r="A45" s="58" t="s">
        <v>282</v>
      </c>
      <c r="C45" s="38" t="s">
        <v>12</v>
      </c>
      <c r="D45" s="57"/>
      <c r="E45" s="57"/>
      <c r="F45" s="67"/>
      <c r="G45" s="67"/>
      <c r="H45" s="67"/>
      <c r="I45" s="39"/>
      <c r="J45" s="68" t="s">
        <v>80</v>
      </c>
      <c r="L45" s="69"/>
    </row>
    <row r="46" spans="1:13" ht="10.9" customHeight="1" x14ac:dyDescent="0.2">
      <c r="A46" s="50"/>
      <c r="B46" s="34" t="s">
        <v>81</v>
      </c>
      <c r="C46" s="184">
        <v>9</v>
      </c>
      <c r="D46" s="57"/>
      <c r="E46" s="57"/>
      <c r="F46" s="70"/>
      <c r="G46" s="70"/>
      <c r="H46" s="70"/>
      <c r="I46" s="9"/>
      <c r="J46" s="57"/>
      <c r="K46" s="12" t="s">
        <v>82</v>
      </c>
      <c r="L46" s="183">
        <v>0</v>
      </c>
    </row>
    <row r="47" spans="1:13" ht="10.9" customHeight="1" x14ac:dyDescent="0.2">
      <c r="A47" s="50"/>
      <c r="B47" s="10" t="s">
        <v>83</v>
      </c>
      <c r="C47" s="184">
        <v>9</v>
      </c>
      <c r="D47" s="5"/>
      <c r="E47" s="57"/>
      <c r="F47" s="10"/>
      <c r="G47" s="10"/>
      <c r="H47" s="10"/>
      <c r="I47" s="70"/>
      <c r="J47" s="3"/>
      <c r="K47" s="12" t="s">
        <v>84</v>
      </c>
      <c r="L47" s="183">
        <v>2</v>
      </c>
    </row>
    <row r="48" spans="1:13" ht="10.9" customHeight="1" x14ac:dyDescent="0.2">
      <c r="A48" s="59"/>
      <c r="B48" s="10" t="s">
        <v>85</v>
      </c>
      <c r="C48" s="185">
        <v>0</v>
      </c>
      <c r="D48" s="5"/>
      <c r="E48" s="57"/>
      <c r="F48" s="10"/>
      <c r="G48" s="10"/>
      <c r="H48" s="10"/>
      <c r="I48" s="70"/>
      <c r="J48" s="3"/>
      <c r="K48" s="12" t="s">
        <v>86</v>
      </c>
      <c r="L48" s="183">
        <v>2</v>
      </c>
    </row>
    <row r="49" spans="1:13" ht="10.9" customHeight="1" x14ac:dyDescent="0.2">
      <c r="A49" s="59"/>
      <c r="B49" s="51" t="s">
        <v>87</v>
      </c>
      <c r="C49" s="184">
        <v>13</v>
      </c>
      <c r="D49" s="5"/>
      <c r="E49" s="57"/>
      <c r="F49" s="10"/>
      <c r="G49" s="10"/>
      <c r="H49" s="10"/>
      <c r="I49" s="70"/>
      <c r="J49" s="3"/>
      <c r="K49" s="12" t="s">
        <v>88</v>
      </c>
      <c r="L49" s="183">
        <v>2</v>
      </c>
    </row>
    <row r="50" spans="1:13" ht="10.5" customHeight="1" thickBot="1" x14ac:dyDescent="0.25">
      <c r="A50" s="71"/>
      <c r="B50" s="52"/>
      <c r="C50" s="11" t="s">
        <v>1</v>
      </c>
      <c r="D50" s="60"/>
      <c r="E50" s="60"/>
      <c r="F50" s="63"/>
      <c r="G50" s="63"/>
      <c r="H50" s="63"/>
      <c r="I50" s="71"/>
      <c r="J50" s="72"/>
      <c r="K50" s="60"/>
      <c r="L50" s="130" t="b">
        <v>1</v>
      </c>
      <c r="M50" s="60"/>
    </row>
    <row r="51" spans="1:13" ht="10.9" customHeight="1" x14ac:dyDescent="0.2">
      <c r="A51" s="58" t="s">
        <v>35</v>
      </c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</row>
    <row r="52" spans="1:13" ht="10.9" customHeight="1" x14ac:dyDescent="0.2">
      <c r="B52" s="5" t="s">
        <v>12</v>
      </c>
      <c r="C52" s="57"/>
      <c r="D52" s="57"/>
      <c r="E52" s="57"/>
      <c r="G52" s="65"/>
      <c r="H52" s="182">
        <v>261</v>
      </c>
      <c r="I52" s="58" t="s">
        <v>36</v>
      </c>
      <c r="J52" s="57"/>
      <c r="K52" s="57"/>
      <c r="L52" s="57"/>
    </row>
    <row r="53" spans="1:13" ht="10.9" customHeight="1" x14ac:dyDescent="0.2">
      <c r="B53" s="184">
        <v>16</v>
      </c>
      <c r="C53" s="58" t="s">
        <v>37</v>
      </c>
      <c r="D53" s="57"/>
      <c r="E53" s="57"/>
      <c r="G53" s="10"/>
      <c r="H53" s="186">
        <v>254</v>
      </c>
      <c r="I53" s="58" t="s">
        <v>38</v>
      </c>
      <c r="J53" s="57"/>
      <c r="K53" s="57"/>
      <c r="L53" s="57"/>
    </row>
    <row r="54" spans="1:13" ht="10.9" customHeight="1" x14ac:dyDescent="0.2">
      <c r="B54" s="57" t="s">
        <v>39</v>
      </c>
      <c r="C54" s="57"/>
      <c r="D54" s="57"/>
      <c r="E54" s="57"/>
      <c r="G54" s="57"/>
      <c r="H54" s="57" t="s">
        <v>40</v>
      </c>
      <c r="I54" s="57"/>
      <c r="J54" s="57"/>
      <c r="K54" s="57"/>
      <c r="L54" s="57"/>
      <c r="M54" s="24"/>
    </row>
    <row r="55" spans="1:13" ht="6" customHeight="1" thickBot="1" x14ac:dyDescent="0.25">
      <c r="A55" s="60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</row>
    <row r="56" spans="1:13" ht="5.25" customHeight="1" x14ac:dyDescent="0.2"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</row>
    <row r="57" spans="1:13" ht="10.9" customHeight="1" x14ac:dyDescent="0.2">
      <c r="A57" s="58" t="s">
        <v>283</v>
      </c>
      <c r="B57" s="57"/>
      <c r="D57" s="39"/>
      <c r="E57" s="39"/>
      <c r="F57" s="57"/>
      <c r="G57" s="57"/>
      <c r="H57" s="57"/>
      <c r="I57" s="57"/>
      <c r="J57" s="57"/>
      <c r="K57" s="57"/>
      <c r="L57" s="57"/>
    </row>
    <row r="58" spans="1:13" ht="7.5" customHeight="1" x14ac:dyDescent="0.2">
      <c r="A58" s="57"/>
      <c r="B58" s="57"/>
      <c r="E58" s="57"/>
      <c r="F58" s="57"/>
      <c r="G58" s="57"/>
      <c r="H58" s="57"/>
      <c r="I58" s="57"/>
      <c r="J58" s="57"/>
      <c r="K58" s="57"/>
      <c r="L58" s="57"/>
    </row>
    <row r="59" spans="1:13" ht="10.9" customHeight="1" x14ac:dyDescent="0.2">
      <c r="A59" s="57"/>
      <c r="B59" s="57" t="s">
        <v>41</v>
      </c>
      <c r="D59" s="57" t="s">
        <v>314</v>
      </c>
      <c r="E59" s="57"/>
      <c r="G59" s="57" t="s">
        <v>315</v>
      </c>
      <c r="H59" s="57" t="s">
        <v>316</v>
      </c>
      <c r="I59" s="57" t="s">
        <v>317</v>
      </c>
      <c r="J59" s="57"/>
      <c r="K59" s="57"/>
      <c r="L59" s="57"/>
    </row>
    <row r="60" spans="1:13" ht="10.9" customHeight="1" x14ac:dyDescent="0.2">
      <c r="A60" s="57"/>
      <c r="B60" s="57" t="s">
        <v>42</v>
      </c>
      <c r="D60" s="57" t="s">
        <v>89</v>
      </c>
      <c r="E60" s="57"/>
      <c r="G60" s="57" t="s">
        <v>89</v>
      </c>
      <c r="H60" s="57" t="s">
        <v>89</v>
      </c>
      <c r="I60" s="57" t="s">
        <v>90</v>
      </c>
      <c r="J60" s="57"/>
      <c r="K60" s="57"/>
      <c r="L60" s="57"/>
    </row>
    <row r="61" spans="1:13" ht="10.9" customHeight="1" x14ac:dyDescent="0.2">
      <c r="A61" s="57" t="s">
        <v>342</v>
      </c>
      <c r="B61" s="62">
        <v>165</v>
      </c>
      <c r="D61" s="62">
        <v>23</v>
      </c>
      <c r="E61" s="65"/>
      <c r="G61" s="62">
        <v>10</v>
      </c>
      <c r="H61" s="62">
        <v>0</v>
      </c>
      <c r="I61" s="62">
        <v>20</v>
      </c>
      <c r="J61" s="57"/>
      <c r="K61" s="57"/>
      <c r="L61" s="57"/>
    </row>
    <row r="62" spans="1:13" ht="10.9" customHeight="1" x14ac:dyDescent="0.2">
      <c r="A62" s="57" t="s">
        <v>343</v>
      </c>
      <c r="B62" s="62">
        <v>99</v>
      </c>
      <c r="D62" s="62">
        <v>60</v>
      </c>
      <c r="E62" s="65"/>
      <c r="G62" s="62">
        <v>20</v>
      </c>
      <c r="H62" s="62">
        <v>0</v>
      </c>
      <c r="I62" s="62">
        <v>40</v>
      </c>
      <c r="J62" s="57"/>
      <c r="K62" s="57"/>
      <c r="L62" s="57"/>
    </row>
    <row r="63" spans="1:13" ht="10.9" customHeight="1" x14ac:dyDescent="0.2">
      <c r="A63" s="57" t="s">
        <v>344</v>
      </c>
      <c r="B63" s="62">
        <v>44</v>
      </c>
      <c r="D63" s="62">
        <v>100</v>
      </c>
      <c r="E63" s="65"/>
      <c r="G63" s="62">
        <v>40</v>
      </c>
      <c r="H63" s="62">
        <v>0</v>
      </c>
      <c r="I63" s="62">
        <v>64</v>
      </c>
      <c r="J63" s="57"/>
      <c r="K63" s="57"/>
      <c r="L63" s="34" t="s">
        <v>91</v>
      </c>
    </row>
    <row r="64" spans="1:13" ht="10.9" customHeight="1" x14ac:dyDescent="0.2">
      <c r="A64" s="57" t="s">
        <v>345</v>
      </c>
      <c r="B64" s="25">
        <v>308</v>
      </c>
      <c r="D64" s="25">
        <v>183</v>
      </c>
      <c r="E64" s="65"/>
      <c r="G64" s="25">
        <v>70</v>
      </c>
      <c r="H64" s="25">
        <v>0</v>
      </c>
      <c r="I64" s="25">
        <v>124</v>
      </c>
      <c r="J64" s="57"/>
      <c r="L64" s="25">
        <v>685</v>
      </c>
    </row>
    <row r="65" spans="1:13" ht="7.5" customHeight="1" thickBot="1" x14ac:dyDescent="0.25">
      <c r="A65" s="60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</row>
    <row r="66" spans="1:13" ht="10.9" customHeight="1" x14ac:dyDescent="0.2">
      <c r="A66" s="58" t="s">
        <v>47</v>
      </c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</row>
    <row r="67" spans="1:13" ht="10.9" customHeight="1" x14ac:dyDescent="0.2">
      <c r="A67" s="57"/>
      <c r="B67" s="5" t="s">
        <v>48</v>
      </c>
      <c r="C67" s="5" t="s">
        <v>49</v>
      </c>
      <c r="D67" s="5" t="s">
        <v>50</v>
      </c>
      <c r="E67" s="5"/>
      <c r="F67" s="5" t="s">
        <v>51</v>
      </c>
      <c r="G67" s="5" t="s">
        <v>52</v>
      </c>
      <c r="H67" s="5" t="s">
        <v>53</v>
      </c>
      <c r="J67" s="5"/>
      <c r="L67" s="57"/>
    </row>
    <row r="68" spans="1:13" ht="10.9" customHeight="1" x14ac:dyDescent="0.2">
      <c r="A68" s="57"/>
      <c r="B68" s="2">
        <v>0</v>
      </c>
      <c r="C68" s="2">
        <v>0</v>
      </c>
      <c r="D68" s="2">
        <v>3</v>
      </c>
      <c r="E68" s="5"/>
      <c r="F68" s="2">
        <v>3</v>
      </c>
      <c r="G68" s="2">
        <v>0</v>
      </c>
      <c r="H68" s="2">
        <v>0</v>
      </c>
      <c r="I68" s="131" t="b">
        <v>1</v>
      </c>
      <c r="J68" s="3"/>
    </row>
    <row r="69" spans="1:13" ht="7.5" customHeight="1" x14ac:dyDescent="0.2">
      <c r="A69" s="57"/>
      <c r="B69" s="57" t="s">
        <v>1</v>
      </c>
      <c r="C69" s="57"/>
      <c r="D69" s="57"/>
      <c r="E69" s="57"/>
      <c r="F69" s="57"/>
      <c r="G69" s="57"/>
      <c r="H69" s="57"/>
      <c r="I69" s="57"/>
      <c r="J69" s="57"/>
      <c r="K69" s="57"/>
      <c r="L69" s="57"/>
    </row>
    <row r="70" spans="1:13" ht="7.5" customHeight="1" x14ac:dyDescent="0.2">
      <c r="A70" s="57"/>
      <c r="B70" s="5" t="s">
        <v>12</v>
      </c>
      <c r="C70" s="57"/>
      <c r="D70" s="57"/>
      <c r="E70" s="57"/>
      <c r="F70" s="57"/>
      <c r="G70" s="57"/>
      <c r="H70" s="57"/>
      <c r="I70" s="57"/>
      <c r="J70" s="57"/>
      <c r="K70" s="57"/>
      <c r="L70" s="57"/>
    </row>
    <row r="71" spans="1:13" ht="10.9" customHeight="1" x14ac:dyDescent="0.2">
      <c r="A71" s="57" t="s">
        <v>54</v>
      </c>
      <c r="B71" s="2">
        <v>15</v>
      </c>
      <c r="C71" s="57" t="s">
        <v>55</v>
      </c>
      <c r="D71" s="57"/>
      <c r="E71" s="57"/>
      <c r="G71" s="42"/>
      <c r="H71" s="42" t="s">
        <v>346</v>
      </c>
      <c r="I71" s="187" t="s">
        <v>225</v>
      </c>
      <c r="J71" s="82"/>
      <c r="K71" s="82"/>
      <c r="L71" s="82"/>
      <c r="M71" s="83"/>
    </row>
    <row r="72" spans="1:13" ht="10.9" customHeight="1" x14ac:dyDescent="0.2">
      <c r="E72" s="57"/>
      <c r="F72" s="6"/>
      <c r="G72" s="6"/>
      <c r="H72" s="6"/>
      <c r="I72" s="6"/>
      <c r="J72" s="24"/>
      <c r="K72" s="24"/>
      <c r="L72" s="57"/>
    </row>
    <row r="73" spans="1:13" ht="10.9" customHeight="1" x14ac:dyDescent="0.2">
      <c r="A73" s="43" t="s">
        <v>93</v>
      </c>
      <c r="B73" s="2">
        <v>52</v>
      </c>
      <c r="C73" s="58" t="s">
        <v>141</v>
      </c>
      <c r="E73" s="57"/>
      <c r="G73" s="18"/>
      <c r="H73" s="18" t="s">
        <v>347</v>
      </c>
      <c r="I73" s="187" t="s">
        <v>225</v>
      </c>
      <c r="J73" s="82"/>
      <c r="K73" s="82"/>
      <c r="L73" s="82"/>
      <c r="M73" s="49"/>
    </row>
    <row r="74" spans="1:13" ht="10.9" customHeight="1" x14ac:dyDescent="0.2">
      <c r="A74" s="67" t="s">
        <v>95</v>
      </c>
      <c r="B74" s="184">
        <v>175</v>
      </c>
      <c r="C74" s="74" t="s">
        <v>140</v>
      </c>
      <c r="D74" s="74"/>
      <c r="E74" s="24"/>
      <c r="F74" s="24"/>
      <c r="G74" s="24"/>
      <c r="H74" s="24"/>
      <c r="I74" s="24"/>
      <c r="J74" s="24"/>
      <c r="K74" s="61"/>
      <c r="L74" s="24"/>
    </row>
    <row r="75" spans="1:13" ht="6" customHeight="1" x14ac:dyDescent="0.2">
      <c r="A75" s="57"/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</row>
    <row r="76" spans="1:13" ht="10.9" customHeight="1" thickBot="1" x14ac:dyDescent="0.25">
      <c r="A76" s="18" t="s">
        <v>104</v>
      </c>
      <c r="B76" s="188" t="s">
        <v>225</v>
      </c>
      <c r="C76" s="60"/>
      <c r="D76" s="63"/>
      <c r="E76" s="57"/>
      <c r="F76" s="18" t="s">
        <v>57</v>
      </c>
      <c r="G76" s="60" t="s">
        <v>225</v>
      </c>
      <c r="H76" s="60"/>
      <c r="I76" s="60"/>
      <c r="J76" s="57"/>
      <c r="K76" s="18" t="s">
        <v>58</v>
      </c>
      <c r="L76" s="188" t="s">
        <v>225</v>
      </c>
      <c r="M76" s="63"/>
    </row>
    <row r="77" spans="1:13" ht="10.9" customHeight="1" thickBot="1" x14ac:dyDescent="0.25">
      <c r="A77" s="18" t="s">
        <v>59</v>
      </c>
      <c r="B77" s="189" t="s">
        <v>225</v>
      </c>
      <c r="C77" s="84"/>
      <c r="D77" s="237"/>
      <c r="E77" s="57"/>
      <c r="F77" s="18" t="s">
        <v>60</v>
      </c>
      <c r="G77" s="84" t="s">
        <v>225</v>
      </c>
      <c r="H77" s="84"/>
      <c r="I77" s="84"/>
      <c r="J77" s="57"/>
      <c r="K77" s="18" t="s">
        <v>121</v>
      </c>
      <c r="L77" s="188" t="s">
        <v>225</v>
      </c>
      <c r="M77" s="63"/>
    </row>
    <row r="78" spans="1:13" ht="10.9" customHeight="1" thickBot="1" x14ac:dyDescent="0.25">
      <c r="A78" s="18" t="s">
        <v>62</v>
      </c>
      <c r="B78" s="60" t="s">
        <v>225</v>
      </c>
      <c r="C78" s="60" t="s">
        <v>225</v>
      </c>
      <c r="D78" s="60"/>
      <c r="E78" s="60"/>
      <c r="F78" s="60"/>
      <c r="G78" s="60" t="s">
        <v>226</v>
      </c>
      <c r="H78" s="60"/>
      <c r="I78" s="60"/>
      <c r="J78" s="57"/>
      <c r="K78" s="18" t="s">
        <v>63</v>
      </c>
      <c r="L78" s="188" t="s">
        <v>225</v>
      </c>
      <c r="M78" s="63"/>
    </row>
    <row r="79" spans="1:13" ht="10.9" customHeight="1" thickBot="1" x14ac:dyDescent="0.25">
      <c r="A79" s="57"/>
      <c r="B79" s="5" t="s">
        <v>64</v>
      </c>
      <c r="C79" s="5" t="s">
        <v>65</v>
      </c>
      <c r="D79" s="5"/>
      <c r="E79" s="5"/>
      <c r="F79" s="5"/>
      <c r="G79" s="5" t="s">
        <v>66</v>
      </c>
      <c r="H79" s="5"/>
      <c r="I79" s="57"/>
      <c r="J79" s="57"/>
      <c r="K79" s="18" t="s">
        <v>96</v>
      </c>
      <c r="L79" s="60" t="s">
        <v>225</v>
      </c>
      <c r="M79" s="63"/>
    </row>
    <row r="80" spans="1:13" x14ac:dyDescent="0.2">
      <c r="A80" s="202" t="s">
        <v>318</v>
      </c>
    </row>
  </sheetData>
  <sheetProtection algorithmName="SHA-512" hashValue="TCBu6yRtajaN6qfyttzkk1VlJBHozbiDyLDIrUdaZDGhy6bwPA1tZB0vTkkPEpYaPJ6jsYKUUEIbWOY5nfZOVQ==" saltValue="DhNuveMUEpOP5PI3+7bl2Q==" spinCount="100000" sheet="1" objects="1" scenarios="1" selectLockedCells="1" selectUnlockedCells="1"/>
  <phoneticPr fontId="0" type="noConversion"/>
  <conditionalFormatting sqref="M24 C43 L50 G32:I32">
    <cfRule type="cellIs" priority="1" stopIfTrue="1" operator="equal">
      <formula>TRUE</formula>
    </cfRule>
    <cfRule type="cellIs" dxfId="47" priority="2" stopIfTrue="1" operator="equal">
      <formula>FALSE</formula>
    </cfRule>
  </conditionalFormatting>
  <conditionalFormatting sqref="C40:C42">
    <cfRule type="cellIs" dxfId="46" priority="3" stopIfTrue="1" operator="greaterThan">
      <formula>$D$20</formula>
    </cfRule>
  </conditionalFormatting>
  <pageMargins left="0.23622047244094491" right="0.23622047244094491" top="0.39370078740157483" bottom="0.55118110236220474" header="0.31496062992125984" footer="0.51181102362204722"/>
  <pageSetup paperSize="9" scale="92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5715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238125</xdr:colOff>
                    <xdr:row>0</xdr:row>
                    <xdr:rowOff>47625</xdr:rowOff>
                  </from>
                  <to>
                    <xdr:col>8</xdr:col>
                    <xdr:colOff>409575</xdr:colOff>
                    <xdr:row>1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08">
    <pageSetUpPr autoPageBreaks="0" fitToPage="1"/>
  </sheetPr>
  <dimension ref="A1:M80"/>
  <sheetViews>
    <sheetView showGridLines="0" showRowColHeaders="0" zoomScale="125" workbookViewId="0">
      <selection activeCell="C1" sqref="C1"/>
    </sheetView>
  </sheetViews>
  <sheetFormatPr baseColWidth="10" defaultRowHeight="12.75" x14ac:dyDescent="0.2"/>
  <cols>
    <col min="1" max="1" width="21.140625" style="41" customWidth="1"/>
    <col min="2" max="2" width="8.28515625" style="41" customWidth="1"/>
    <col min="3" max="3" width="8.140625" style="41" customWidth="1"/>
    <col min="4" max="4" width="8.5703125" style="41" customWidth="1"/>
    <col min="5" max="5" width="1.28515625" style="41" customWidth="1"/>
    <col min="6" max="7" width="8" style="41" customWidth="1"/>
    <col min="8" max="8" width="8.7109375" style="41" customWidth="1"/>
    <col min="9" max="9" width="7.7109375" style="41" customWidth="1"/>
    <col min="10" max="10" width="1.140625" style="41" customWidth="1"/>
    <col min="11" max="11" width="10" style="41" customWidth="1"/>
    <col min="12" max="12" width="8.7109375" style="41" customWidth="1"/>
    <col min="13" max="13" width="9" style="41" customWidth="1"/>
    <col min="14" max="16384" width="11.42578125" style="41"/>
  </cols>
  <sheetData>
    <row r="1" spans="1:13" ht="19.5" customHeight="1" thickBot="1" x14ac:dyDescent="0.3">
      <c r="A1" s="55" t="s">
        <v>0</v>
      </c>
      <c r="D1" s="249" t="s">
        <v>321</v>
      </c>
      <c r="J1" s="177">
        <v>8</v>
      </c>
      <c r="K1" s="233"/>
      <c r="L1" s="234" t="s">
        <v>125</v>
      </c>
      <c r="M1" s="222"/>
    </row>
    <row r="2" spans="1:13" ht="12" customHeight="1" thickBot="1" x14ac:dyDescent="0.25">
      <c r="A2" s="56" t="s">
        <v>2</v>
      </c>
      <c r="K2" s="235"/>
      <c r="L2" s="236" t="s">
        <v>369</v>
      </c>
      <c r="M2" s="222"/>
    </row>
    <row r="3" spans="1:13" s="56" customFormat="1" ht="6" customHeight="1" x14ac:dyDescent="0.2"/>
    <row r="4" spans="1:13" ht="11.45" customHeight="1" x14ac:dyDescent="0.2">
      <c r="A4" s="28" t="s">
        <v>1</v>
      </c>
      <c r="B4" s="23"/>
      <c r="C4" s="24"/>
      <c r="D4" s="24"/>
      <c r="E4" s="24"/>
      <c r="F4" s="29" t="s">
        <v>1</v>
      </c>
      <c r="G4" s="29"/>
      <c r="H4" s="29"/>
      <c r="I4" s="24"/>
      <c r="J4" s="24"/>
      <c r="K4" s="23"/>
      <c r="L4" s="24"/>
    </row>
    <row r="5" spans="1:13" s="56" customFormat="1" ht="10.15" customHeight="1" thickBot="1" x14ac:dyDescent="0.25">
      <c r="A5" s="220" t="s">
        <v>3</v>
      </c>
      <c r="B5" s="57"/>
      <c r="C5" s="57"/>
      <c r="D5" s="57"/>
      <c r="E5" s="57"/>
      <c r="F5" s="57"/>
      <c r="G5" s="57"/>
      <c r="H5" s="57"/>
      <c r="I5" s="24"/>
      <c r="J5" s="24"/>
      <c r="K5" s="24" t="s">
        <v>1</v>
      </c>
      <c r="L5" s="57"/>
    </row>
    <row r="6" spans="1:13" ht="12.6" customHeight="1" thickBot="1" x14ac:dyDescent="0.25">
      <c r="A6" s="219" t="s">
        <v>350</v>
      </c>
      <c r="B6" s="221" t="s">
        <v>370</v>
      </c>
      <c r="C6" s="84"/>
      <c r="D6" s="84"/>
      <c r="E6" s="84"/>
      <c r="F6" s="222"/>
      <c r="G6" s="79"/>
      <c r="H6" s="79" t="s">
        <v>71</v>
      </c>
      <c r="I6" s="23"/>
      <c r="J6" s="24"/>
      <c r="K6" s="217" t="s">
        <v>112</v>
      </c>
      <c r="L6" s="218"/>
      <c r="M6" s="54"/>
    </row>
    <row r="7" spans="1:13" s="56" customFormat="1" ht="10.15" customHeight="1" x14ac:dyDescent="0.2">
      <c r="A7" s="13"/>
      <c r="B7" s="24"/>
      <c r="C7" s="24"/>
      <c r="D7" s="24"/>
      <c r="E7" s="24"/>
      <c r="F7" s="80"/>
      <c r="G7" s="80"/>
      <c r="H7" s="80"/>
      <c r="I7" s="24"/>
      <c r="J7" s="24"/>
      <c r="K7" s="80"/>
      <c r="L7" s="80"/>
    </row>
    <row r="8" spans="1:13" s="56" customFormat="1" ht="10.15" customHeight="1" x14ac:dyDescent="0.2">
      <c r="A8" s="33"/>
      <c r="B8" s="57"/>
      <c r="C8" s="57"/>
      <c r="D8" s="57"/>
      <c r="E8" s="57"/>
      <c r="F8" s="58" t="s">
        <v>1</v>
      </c>
      <c r="G8" s="58"/>
      <c r="H8" s="58"/>
    </row>
    <row r="9" spans="1:13" ht="10.15" customHeight="1" x14ac:dyDescent="0.2">
      <c r="A9" s="28"/>
      <c r="B9" s="86" t="s">
        <v>4</v>
      </c>
      <c r="C9" s="5" t="s">
        <v>5</v>
      </c>
      <c r="D9" s="57"/>
      <c r="E9" s="57"/>
      <c r="L9" s="5" t="s">
        <v>4</v>
      </c>
      <c r="M9" s="5" t="s">
        <v>5</v>
      </c>
    </row>
    <row r="10" spans="1:13" s="56" customFormat="1" ht="10.15" customHeight="1" x14ac:dyDescent="0.2">
      <c r="A10" s="57" t="s">
        <v>6</v>
      </c>
      <c r="B10" s="181">
        <v>6</v>
      </c>
      <c r="C10" s="181">
        <v>6</v>
      </c>
      <c r="D10" s="57" t="s">
        <v>337</v>
      </c>
      <c r="E10" s="57"/>
      <c r="F10" s="57"/>
      <c r="G10" s="57"/>
      <c r="H10" s="57"/>
      <c r="J10" s="57"/>
      <c r="K10" s="93" t="s">
        <v>308</v>
      </c>
      <c r="L10" s="2">
        <v>6</v>
      </c>
      <c r="M10" s="2">
        <v>6</v>
      </c>
    </row>
    <row r="11" spans="1:13" ht="10.15" customHeight="1" x14ac:dyDescent="0.2">
      <c r="A11" s="57" t="s">
        <v>74</v>
      </c>
      <c r="B11" s="181">
        <v>0</v>
      </c>
      <c r="C11" s="181">
        <v>0</v>
      </c>
      <c r="D11" s="57"/>
      <c r="E11" s="57"/>
      <c r="F11" s="57"/>
      <c r="G11" s="57"/>
      <c r="H11" s="57"/>
      <c r="J11" s="57"/>
      <c r="K11" s="93" t="s">
        <v>309</v>
      </c>
      <c r="L11" s="2">
        <v>0</v>
      </c>
      <c r="M11" s="2">
        <v>1</v>
      </c>
    </row>
    <row r="12" spans="1:13" ht="9" customHeight="1" thickBot="1" x14ac:dyDescent="0.25">
      <c r="A12" s="60"/>
      <c r="B12" s="60"/>
      <c r="C12" s="60" t="s">
        <v>1</v>
      </c>
      <c r="D12" s="60"/>
      <c r="E12" s="60"/>
      <c r="F12" s="60"/>
      <c r="G12" s="60"/>
      <c r="H12" s="60"/>
      <c r="I12" s="60"/>
      <c r="J12" s="60"/>
      <c r="K12" s="60"/>
      <c r="L12" s="60" t="s">
        <v>1</v>
      </c>
      <c r="M12" s="66"/>
    </row>
    <row r="13" spans="1:13" ht="10.9" customHeight="1" x14ac:dyDescent="0.2">
      <c r="A13" s="61" t="s">
        <v>7</v>
      </c>
      <c r="B13" s="36" t="s">
        <v>8</v>
      </c>
      <c r="C13" s="36" t="s">
        <v>9</v>
      </c>
      <c r="D13" s="36" t="s">
        <v>10</v>
      </c>
      <c r="E13" s="7"/>
      <c r="F13" s="36" t="s">
        <v>11</v>
      </c>
      <c r="G13" s="36" t="s">
        <v>8</v>
      </c>
      <c r="H13" s="36" t="s">
        <v>9</v>
      </c>
      <c r="I13" s="36" t="s">
        <v>10</v>
      </c>
      <c r="J13" s="57"/>
      <c r="K13" s="227"/>
      <c r="L13" s="232" t="s">
        <v>14</v>
      </c>
      <c r="M13" s="223" t="s">
        <v>12</v>
      </c>
    </row>
    <row r="14" spans="1:13" ht="2.25" customHeight="1" x14ac:dyDescent="0.2">
      <c r="A14" s="13"/>
      <c r="B14" s="24"/>
      <c r="C14" s="24"/>
      <c r="D14" s="24"/>
      <c r="E14" s="24"/>
      <c r="I14" s="57"/>
      <c r="J14" s="57"/>
      <c r="K14" s="228"/>
      <c r="L14" s="49"/>
    </row>
    <row r="15" spans="1:13" ht="10.9" customHeight="1" x14ac:dyDescent="0.2">
      <c r="A15" s="81" t="s">
        <v>338</v>
      </c>
      <c r="B15" s="62">
        <v>59</v>
      </c>
      <c r="C15" s="62">
        <v>43</v>
      </c>
      <c r="D15" s="25">
        <v>102</v>
      </c>
      <c r="E15" s="24"/>
      <c r="F15" s="17" t="s">
        <v>307</v>
      </c>
      <c r="G15" s="2">
        <v>0</v>
      </c>
      <c r="H15" s="2">
        <v>1</v>
      </c>
      <c r="I15" s="2">
        <v>1</v>
      </c>
      <c r="J15" s="57"/>
      <c r="K15" s="228"/>
      <c r="L15" s="229" t="s">
        <v>15</v>
      </c>
      <c r="M15" s="224">
        <v>3</v>
      </c>
    </row>
    <row r="16" spans="1:13" ht="10.9" customHeight="1" x14ac:dyDescent="0.2">
      <c r="A16" s="24"/>
      <c r="B16" s="14"/>
      <c r="C16" s="15"/>
      <c r="D16" s="1"/>
      <c r="E16" s="24"/>
      <c r="F16" s="62">
        <v>6</v>
      </c>
      <c r="G16" s="2">
        <v>1</v>
      </c>
      <c r="H16" s="2">
        <v>4</v>
      </c>
      <c r="I16" s="2">
        <v>5</v>
      </c>
      <c r="J16" s="57"/>
      <c r="K16" s="228"/>
      <c r="L16" s="229" t="s">
        <v>73</v>
      </c>
      <c r="M16" s="224">
        <v>5</v>
      </c>
    </row>
    <row r="17" spans="1:13" ht="10.9" customHeight="1" x14ac:dyDescent="0.2">
      <c r="A17" s="13" t="s">
        <v>76</v>
      </c>
      <c r="B17" s="62">
        <v>7</v>
      </c>
      <c r="C17" s="62">
        <v>11</v>
      </c>
      <c r="D17" s="25">
        <v>18</v>
      </c>
      <c r="E17" s="24"/>
      <c r="F17" s="62">
        <v>7</v>
      </c>
      <c r="G17" s="2">
        <v>5</v>
      </c>
      <c r="H17" s="2">
        <v>0</v>
      </c>
      <c r="I17" s="2">
        <v>5</v>
      </c>
      <c r="J17" s="57"/>
      <c r="K17" s="228"/>
      <c r="L17" s="229" t="s">
        <v>17</v>
      </c>
      <c r="M17" s="224">
        <v>2</v>
      </c>
    </row>
    <row r="18" spans="1:13" ht="10.9" customHeight="1" x14ac:dyDescent="0.2">
      <c r="A18" s="10" t="s">
        <v>77</v>
      </c>
      <c r="B18" s="182">
        <v>0</v>
      </c>
      <c r="C18" s="182">
        <v>0</v>
      </c>
      <c r="D18" s="25">
        <v>0</v>
      </c>
      <c r="E18" s="24"/>
      <c r="F18" s="62">
        <v>8</v>
      </c>
      <c r="G18" s="2">
        <v>3</v>
      </c>
      <c r="H18" s="2">
        <v>6</v>
      </c>
      <c r="I18" s="2">
        <v>9</v>
      </c>
      <c r="J18" s="57"/>
      <c r="K18" s="228"/>
      <c r="L18" s="229" t="s">
        <v>19</v>
      </c>
      <c r="M18" s="224">
        <v>10</v>
      </c>
    </row>
    <row r="19" spans="1:13" ht="10.9" customHeight="1" x14ac:dyDescent="0.2">
      <c r="A19" s="24"/>
      <c r="B19" s="24"/>
      <c r="C19" s="24"/>
      <c r="D19" s="26"/>
      <c r="E19" s="24"/>
      <c r="F19" s="62">
        <v>9</v>
      </c>
      <c r="G19" s="2">
        <v>7</v>
      </c>
      <c r="H19" s="2">
        <v>10</v>
      </c>
      <c r="I19" s="2">
        <v>17</v>
      </c>
      <c r="J19" s="57"/>
      <c r="K19" s="228"/>
      <c r="L19" s="229" t="s">
        <v>20</v>
      </c>
      <c r="M19" s="224">
        <v>0</v>
      </c>
    </row>
    <row r="20" spans="1:13" ht="10.9" customHeight="1" x14ac:dyDescent="0.2">
      <c r="A20" s="13" t="s">
        <v>13</v>
      </c>
      <c r="B20" s="25">
        <v>66</v>
      </c>
      <c r="C20" s="25">
        <v>54</v>
      </c>
      <c r="D20" s="25">
        <v>120</v>
      </c>
      <c r="E20" s="24"/>
      <c r="F20" s="62">
        <v>10</v>
      </c>
      <c r="G20" s="2">
        <v>6</v>
      </c>
      <c r="H20" s="2">
        <v>5</v>
      </c>
      <c r="I20" s="2">
        <v>11</v>
      </c>
      <c r="J20" s="57"/>
      <c r="K20" s="228"/>
      <c r="L20" s="229" t="s">
        <v>22</v>
      </c>
      <c r="M20" s="224">
        <v>2</v>
      </c>
    </row>
    <row r="21" spans="1:13" ht="10.9" customHeight="1" x14ac:dyDescent="0.2">
      <c r="A21" s="24"/>
      <c r="B21" s="24"/>
      <c r="C21" s="24"/>
      <c r="D21" s="26"/>
      <c r="E21" s="24"/>
      <c r="F21" s="62">
        <v>11</v>
      </c>
      <c r="G21" s="2">
        <v>5</v>
      </c>
      <c r="H21" s="2">
        <v>7</v>
      </c>
      <c r="I21" s="2">
        <v>12</v>
      </c>
      <c r="J21" s="57"/>
      <c r="K21" s="228"/>
      <c r="L21" s="230" t="s">
        <v>78</v>
      </c>
      <c r="M21" s="225">
        <v>0</v>
      </c>
    </row>
    <row r="22" spans="1:13" ht="10.9" customHeight="1" x14ac:dyDescent="0.2">
      <c r="A22" s="13" t="s">
        <v>16</v>
      </c>
      <c r="B22" s="62">
        <v>0</v>
      </c>
      <c r="C22" s="62">
        <v>0</v>
      </c>
      <c r="D22" s="25">
        <v>0</v>
      </c>
      <c r="E22" s="24"/>
      <c r="F22" s="62">
        <v>12</v>
      </c>
      <c r="G22" s="2">
        <v>4</v>
      </c>
      <c r="H22" s="2">
        <v>3</v>
      </c>
      <c r="I22" s="2">
        <v>7</v>
      </c>
      <c r="J22" s="57"/>
      <c r="K22" s="228"/>
      <c r="L22" s="229" t="s">
        <v>23</v>
      </c>
      <c r="M22" s="224">
        <v>1</v>
      </c>
    </row>
    <row r="23" spans="1:13" ht="10.9" customHeight="1" x14ac:dyDescent="0.2">
      <c r="A23" s="12" t="s">
        <v>287</v>
      </c>
      <c r="B23" s="62">
        <v>0</v>
      </c>
      <c r="C23" s="62">
        <v>0</v>
      </c>
      <c r="D23" s="25">
        <v>0</v>
      </c>
      <c r="E23" s="24"/>
      <c r="F23" s="62">
        <v>13</v>
      </c>
      <c r="G23" s="2">
        <v>7</v>
      </c>
      <c r="H23" s="2">
        <v>2</v>
      </c>
      <c r="I23" s="2">
        <v>9</v>
      </c>
      <c r="J23" s="57"/>
      <c r="K23" s="228"/>
      <c r="L23" s="231" t="s">
        <v>24</v>
      </c>
      <c r="M23" s="226">
        <v>23</v>
      </c>
    </row>
    <row r="24" spans="1:13" ht="10.9" customHeight="1" x14ac:dyDescent="0.2">
      <c r="A24" s="13" t="s">
        <v>18</v>
      </c>
      <c r="B24" s="62">
        <v>13</v>
      </c>
      <c r="C24" s="62">
        <v>10</v>
      </c>
      <c r="D24" s="25">
        <v>23</v>
      </c>
      <c r="E24" s="24"/>
      <c r="F24" s="62">
        <v>14</v>
      </c>
      <c r="G24" s="2">
        <v>6</v>
      </c>
      <c r="H24" s="2">
        <v>4</v>
      </c>
      <c r="I24" s="2">
        <v>10</v>
      </c>
      <c r="J24" s="57"/>
      <c r="K24" s="24"/>
      <c r="M24" s="129" t="b">
        <v>1</v>
      </c>
    </row>
    <row r="25" spans="1:13" ht="10.9" customHeight="1" x14ac:dyDescent="0.2">
      <c r="A25" s="24"/>
      <c r="B25" s="24"/>
      <c r="C25" s="24"/>
      <c r="D25" s="26"/>
      <c r="E25" s="24"/>
      <c r="F25" s="17">
        <v>15</v>
      </c>
      <c r="G25" s="2">
        <v>6</v>
      </c>
      <c r="H25" s="2">
        <v>1</v>
      </c>
      <c r="I25" s="2">
        <v>7</v>
      </c>
      <c r="J25" s="57"/>
    </row>
    <row r="26" spans="1:13" ht="10.9" customHeight="1" x14ac:dyDescent="0.2">
      <c r="A26" s="37" t="s">
        <v>339</v>
      </c>
      <c r="B26" s="25">
        <v>53</v>
      </c>
      <c r="C26" s="25">
        <v>44</v>
      </c>
      <c r="D26" s="25">
        <v>97</v>
      </c>
      <c r="E26" s="24"/>
      <c r="F26" s="17">
        <v>16</v>
      </c>
      <c r="G26" s="2">
        <v>2</v>
      </c>
      <c r="H26" s="2">
        <v>0</v>
      </c>
      <c r="I26" s="2">
        <v>2</v>
      </c>
      <c r="J26" s="57"/>
    </row>
    <row r="27" spans="1:13" ht="10.9" customHeight="1" x14ac:dyDescent="0.2">
      <c r="A27" s="37"/>
      <c r="B27" s="65"/>
      <c r="C27" s="65"/>
      <c r="D27" s="65"/>
      <c r="E27" s="24"/>
      <c r="F27" s="17">
        <v>17</v>
      </c>
      <c r="G27" s="2">
        <v>0</v>
      </c>
      <c r="H27" s="2">
        <v>1</v>
      </c>
      <c r="I27" s="2">
        <v>1</v>
      </c>
      <c r="J27" s="57"/>
    </row>
    <row r="28" spans="1:13" ht="10.9" customHeight="1" x14ac:dyDescent="0.2">
      <c r="A28" s="216" t="s">
        <v>340</v>
      </c>
      <c r="B28" s="62">
        <v>2</v>
      </c>
      <c r="C28" s="65"/>
      <c r="D28" s="65"/>
      <c r="E28" s="24"/>
      <c r="F28" s="17">
        <v>18</v>
      </c>
      <c r="G28" s="2">
        <v>0</v>
      </c>
      <c r="H28" s="2">
        <v>0</v>
      </c>
      <c r="I28" s="2">
        <v>0</v>
      </c>
      <c r="J28" s="57"/>
    </row>
    <row r="29" spans="1:13" ht="10.9" customHeight="1" x14ac:dyDescent="0.2">
      <c r="A29" s="33" t="s">
        <v>341</v>
      </c>
      <c r="B29" s="65"/>
      <c r="C29" s="65"/>
      <c r="D29" s="65"/>
      <c r="E29" s="24"/>
      <c r="F29" s="17" t="s">
        <v>21</v>
      </c>
      <c r="G29" s="2">
        <v>1</v>
      </c>
      <c r="H29" s="2">
        <v>0</v>
      </c>
      <c r="I29" s="2">
        <v>1</v>
      </c>
      <c r="J29" s="57"/>
    </row>
    <row r="30" spans="1:13" ht="3" customHeight="1" x14ac:dyDescent="0.2">
      <c r="A30" s="57"/>
      <c r="B30" s="24"/>
      <c r="C30" s="24"/>
      <c r="D30" s="24"/>
      <c r="E30" s="57"/>
      <c r="F30" s="57"/>
      <c r="G30" s="57"/>
      <c r="H30" s="57"/>
      <c r="I30" s="57"/>
      <c r="J30" s="57"/>
    </row>
    <row r="31" spans="1:13" ht="10.9" customHeight="1" x14ac:dyDescent="0.2">
      <c r="C31" s="24"/>
      <c r="D31" s="24"/>
      <c r="E31" s="57"/>
      <c r="F31" s="18" t="s">
        <v>24</v>
      </c>
      <c r="G31" s="16">
        <v>53</v>
      </c>
      <c r="H31" s="16">
        <v>44</v>
      </c>
      <c r="I31" s="16">
        <v>97</v>
      </c>
      <c r="J31" s="57"/>
    </row>
    <row r="32" spans="1:13" ht="8.25" customHeight="1" thickBot="1" x14ac:dyDescent="0.25">
      <c r="A32" s="60"/>
      <c r="B32" s="60"/>
      <c r="C32" s="60"/>
      <c r="D32" s="60"/>
      <c r="E32" s="60"/>
      <c r="F32" s="60"/>
      <c r="G32" s="130" t="b">
        <v>1</v>
      </c>
      <c r="H32" s="130" t="b">
        <v>1</v>
      </c>
      <c r="I32" s="130" t="b">
        <v>1</v>
      </c>
      <c r="J32" s="60"/>
      <c r="K32" s="63"/>
      <c r="L32" s="63"/>
      <c r="M32" s="63"/>
    </row>
    <row r="33" spans="1:13" x14ac:dyDescent="0.2">
      <c r="A33" s="87" t="s">
        <v>284</v>
      </c>
      <c r="B33" s="57"/>
      <c r="C33" s="38" t="s">
        <v>101</v>
      </c>
      <c r="D33" s="38" t="s">
        <v>103</v>
      </c>
      <c r="E33" s="57"/>
      <c r="F33" s="57"/>
      <c r="G33" s="57"/>
      <c r="H33" s="57"/>
      <c r="I33" s="57"/>
      <c r="J33" s="57"/>
      <c r="L33" s="38" t="s">
        <v>101</v>
      </c>
      <c r="M33" s="38" t="s">
        <v>102</v>
      </c>
    </row>
    <row r="34" spans="1:13" ht="10.9" customHeight="1" x14ac:dyDescent="0.2">
      <c r="A34" s="39"/>
      <c r="B34" s="125" t="s">
        <v>278</v>
      </c>
      <c r="C34" s="2">
        <v>3</v>
      </c>
      <c r="D34" s="2">
        <v>3</v>
      </c>
      <c r="E34" s="57"/>
      <c r="G34" s="64"/>
      <c r="H34" s="91" t="s">
        <v>25</v>
      </c>
      <c r="I34" s="57"/>
      <c r="J34" s="57"/>
      <c r="L34" s="2">
        <v>6</v>
      </c>
      <c r="M34" s="2">
        <v>0</v>
      </c>
    </row>
    <row r="35" spans="1:13" ht="10.9" customHeight="1" x14ac:dyDescent="0.2">
      <c r="A35" s="40"/>
      <c r="B35" s="125" t="s">
        <v>279</v>
      </c>
      <c r="C35" s="2">
        <v>4</v>
      </c>
      <c r="D35" s="2">
        <v>2</v>
      </c>
      <c r="E35" s="57"/>
      <c r="G35" s="64"/>
      <c r="H35" s="91" t="s">
        <v>26</v>
      </c>
      <c r="I35" s="57"/>
      <c r="J35" s="57"/>
      <c r="L35" s="2">
        <v>6</v>
      </c>
      <c r="M35" s="2">
        <v>0</v>
      </c>
    </row>
    <row r="36" spans="1:13" ht="10.9" customHeight="1" x14ac:dyDescent="0.2">
      <c r="A36" s="39"/>
      <c r="B36" s="203" t="s">
        <v>280</v>
      </c>
      <c r="C36" s="2">
        <v>0</v>
      </c>
      <c r="D36" s="2">
        <v>6</v>
      </c>
      <c r="E36" s="57"/>
      <c r="G36" s="64"/>
      <c r="H36" s="91" t="s">
        <v>27</v>
      </c>
      <c r="I36" s="57"/>
      <c r="J36" s="57"/>
      <c r="L36" s="2">
        <v>6</v>
      </c>
      <c r="M36" s="2">
        <v>0</v>
      </c>
    </row>
    <row r="37" spans="1:13" ht="10.9" customHeight="1" x14ac:dyDescent="0.2">
      <c r="A37" s="69"/>
      <c r="B37" s="204" t="s">
        <v>281</v>
      </c>
      <c r="C37" s="183">
        <v>4</v>
      </c>
      <c r="D37" s="2">
        <v>2</v>
      </c>
      <c r="E37" s="57"/>
      <c r="G37" s="64"/>
      <c r="H37" s="91" t="s">
        <v>28</v>
      </c>
      <c r="I37" s="57"/>
      <c r="J37" s="57"/>
      <c r="L37" s="5" t="s">
        <v>1</v>
      </c>
      <c r="M37" s="3" t="s">
        <v>1</v>
      </c>
    </row>
    <row r="38" spans="1:13" ht="10.9" customHeight="1" x14ac:dyDescent="0.2">
      <c r="B38" s="39"/>
      <c r="C38" s="6" t="s">
        <v>1</v>
      </c>
      <c r="D38" s="6" t="s">
        <v>1</v>
      </c>
      <c r="E38" s="57"/>
      <c r="G38" s="64"/>
      <c r="H38" s="91" t="s">
        <v>29</v>
      </c>
      <c r="I38" s="57"/>
      <c r="J38" s="57"/>
      <c r="L38" s="2">
        <v>6</v>
      </c>
      <c r="M38" s="2">
        <v>0</v>
      </c>
    </row>
    <row r="39" spans="1:13" ht="10.9" customHeight="1" x14ac:dyDescent="0.2">
      <c r="A39" s="39"/>
      <c r="B39" s="39"/>
      <c r="C39" s="7" t="s">
        <v>12</v>
      </c>
      <c r="D39" s="3"/>
      <c r="E39" s="57"/>
      <c r="G39" s="64"/>
      <c r="H39" s="91" t="s">
        <v>99</v>
      </c>
      <c r="I39" s="57"/>
      <c r="J39" s="57"/>
      <c r="L39" s="5" t="s">
        <v>1</v>
      </c>
      <c r="M39" s="3" t="s">
        <v>1</v>
      </c>
    </row>
    <row r="40" spans="1:13" ht="10.9" customHeight="1" x14ac:dyDescent="0.2">
      <c r="B40" s="10" t="s">
        <v>311</v>
      </c>
      <c r="C40" s="184">
        <v>0</v>
      </c>
      <c r="D40" s="3"/>
      <c r="E40" s="57"/>
      <c r="G40" s="64"/>
      <c r="H40" s="91" t="s">
        <v>31</v>
      </c>
      <c r="I40" s="57"/>
      <c r="J40" s="57"/>
      <c r="L40" s="2">
        <v>2</v>
      </c>
      <c r="M40" s="2">
        <v>4</v>
      </c>
    </row>
    <row r="41" spans="1:13" ht="10.9" customHeight="1" x14ac:dyDescent="0.2">
      <c r="B41" s="10" t="s">
        <v>312</v>
      </c>
      <c r="C41" s="184">
        <v>0</v>
      </c>
      <c r="D41" s="3"/>
      <c r="E41" s="57"/>
      <c r="G41" s="64"/>
      <c r="H41" s="91" t="s">
        <v>32</v>
      </c>
      <c r="I41" s="57"/>
      <c r="J41" s="57"/>
      <c r="L41" s="2">
        <v>0</v>
      </c>
      <c r="M41" s="2">
        <v>6</v>
      </c>
    </row>
    <row r="42" spans="1:13" ht="10.9" customHeight="1" x14ac:dyDescent="0.2">
      <c r="B42" s="10" t="s">
        <v>313</v>
      </c>
      <c r="C42" s="184">
        <v>0</v>
      </c>
      <c r="D42" s="4" t="s">
        <v>1</v>
      </c>
      <c r="E42" s="57"/>
      <c r="G42" s="64"/>
      <c r="H42" s="91" t="s">
        <v>33</v>
      </c>
      <c r="I42" s="57"/>
      <c r="J42" s="57"/>
      <c r="L42" s="8"/>
      <c r="M42" s="3" t="s">
        <v>1</v>
      </c>
    </row>
    <row r="43" spans="1:13" ht="10.9" customHeight="1" x14ac:dyDescent="0.2">
      <c r="A43" s="10"/>
      <c r="B43" s="65"/>
      <c r="C43" s="129" t="b">
        <v>1</v>
      </c>
      <c r="D43" s="3"/>
      <c r="E43" s="57"/>
      <c r="G43" s="64"/>
      <c r="H43" s="91" t="s">
        <v>97</v>
      </c>
      <c r="I43" s="57"/>
      <c r="J43" s="57"/>
      <c r="L43" s="2">
        <v>1</v>
      </c>
      <c r="M43" s="2">
        <v>5</v>
      </c>
    </row>
    <row r="44" spans="1:13" ht="10.9" customHeight="1" thickBot="1" x14ac:dyDescent="0.25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6"/>
      <c r="M44" s="60"/>
    </row>
    <row r="45" spans="1:13" ht="10.9" customHeight="1" x14ac:dyDescent="0.2">
      <c r="A45" s="58" t="s">
        <v>282</v>
      </c>
      <c r="C45" s="38" t="s">
        <v>12</v>
      </c>
      <c r="D45" s="57"/>
      <c r="E45" s="57"/>
      <c r="F45" s="67"/>
      <c r="G45" s="67"/>
      <c r="H45" s="67"/>
      <c r="I45" s="39"/>
      <c r="J45" s="68" t="s">
        <v>80</v>
      </c>
      <c r="L45" s="69"/>
    </row>
    <row r="46" spans="1:13" ht="10.9" customHeight="1" x14ac:dyDescent="0.2">
      <c r="A46" s="50"/>
      <c r="B46" s="34" t="s">
        <v>81</v>
      </c>
      <c r="C46" s="184">
        <v>15</v>
      </c>
      <c r="D46" s="57"/>
      <c r="E46" s="57"/>
      <c r="F46" s="70"/>
      <c r="G46" s="70"/>
      <c r="H46" s="70"/>
      <c r="I46" s="9"/>
      <c r="J46" s="57"/>
      <c r="K46" s="12" t="s">
        <v>82</v>
      </c>
      <c r="L46" s="183">
        <v>0</v>
      </c>
    </row>
    <row r="47" spans="1:13" ht="10.9" customHeight="1" x14ac:dyDescent="0.2">
      <c r="A47" s="50"/>
      <c r="B47" s="10" t="s">
        <v>83</v>
      </c>
      <c r="C47" s="184">
        <v>0</v>
      </c>
      <c r="D47" s="5"/>
      <c r="E47" s="57"/>
      <c r="F47" s="10"/>
      <c r="G47" s="10"/>
      <c r="H47" s="10"/>
      <c r="I47" s="70"/>
      <c r="J47" s="3"/>
      <c r="K47" s="12" t="s">
        <v>84</v>
      </c>
      <c r="L47" s="183">
        <v>2</v>
      </c>
    </row>
    <row r="48" spans="1:13" ht="10.9" customHeight="1" x14ac:dyDescent="0.2">
      <c r="A48" s="59"/>
      <c r="B48" s="10" t="s">
        <v>85</v>
      </c>
      <c r="C48" s="185">
        <v>0</v>
      </c>
      <c r="D48" s="5"/>
      <c r="E48" s="57"/>
      <c r="F48" s="10"/>
      <c r="G48" s="10"/>
      <c r="H48" s="10"/>
      <c r="I48" s="70"/>
      <c r="J48" s="3"/>
      <c r="K48" s="12" t="s">
        <v>86</v>
      </c>
      <c r="L48" s="183">
        <v>4</v>
      </c>
    </row>
    <row r="49" spans="1:13" ht="10.9" customHeight="1" x14ac:dyDescent="0.2">
      <c r="A49" s="59"/>
      <c r="B49" s="51" t="s">
        <v>87</v>
      </c>
      <c r="C49" s="184">
        <v>0</v>
      </c>
      <c r="D49" s="5"/>
      <c r="E49" s="57"/>
      <c r="F49" s="10"/>
      <c r="G49" s="10"/>
      <c r="H49" s="10"/>
      <c r="I49" s="70"/>
      <c r="J49" s="3"/>
      <c r="K49" s="12" t="s">
        <v>88</v>
      </c>
      <c r="L49" s="183">
        <v>0</v>
      </c>
    </row>
    <row r="50" spans="1:13" ht="10.5" customHeight="1" thickBot="1" x14ac:dyDescent="0.25">
      <c r="A50" s="71"/>
      <c r="B50" s="52"/>
      <c r="C50" s="11" t="s">
        <v>1</v>
      </c>
      <c r="D50" s="60"/>
      <c r="E50" s="60"/>
      <c r="F50" s="63"/>
      <c r="G50" s="63"/>
      <c r="H50" s="63"/>
      <c r="I50" s="71"/>
      <c r="J50" s="72"/>
      <c r="K50" s="60"/>
      <c r="L50" s="130" t="b">
        <v>1</v>
      </c>
      <c r="M50" s="60"/>
    </row>
    <row r="51" spans="1:13" ht="10.9" customHeight="1" x14ac:dyDescent="0.2">
      <c r="A51" s="58" t="s">
        <v>35</v>
      </c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</row>
    <row r="52" spans="1:13" ht="10.9" customHeight="1" x14ac:dyDescent="0.2">
      <c r="B52" s="5" t="s">
        <v>12</v>
      </c>
      <c r="C52" s="57"/>
      <c r="D52" s="57"/>
      <c r="E52" s="57"/>
      <c r="G52" s="65"/>
      <c r="H52" s="182">
        <v>222</v>
      </c>
      <c r="I52" s="58" t="s">
        <v>36</v>
      </c>
      <c r="J52" s="57"/>
      <c r="K52" s="57"/>
      <c r="L52" s="57"/>
    </row>
    <row r="53" spans="1:13" ht="10.9" customHeight="1" x14ac:dyDescent="0.2">
      <c r="B53" s="184">
        <v>25</v>
      </c>
      <c r="C53" s="58" t="s">
        <v>37</v>
      </c>
      <c r="D53" s="57"/>
      <c r="E53" s="57"/>
      <c r="G53" s="10"/>
      <c r="H53" s="186">
        <v>195</v>
      </c>
      <c r="I53" s="58" t="s">
        <v>38</v>
      </c>
      <c r="J53" s="57"/>
      <c r="K53" s="57"/>
      <c r="L53" s="57"/>
    </row>
    <row r="54" spans="1:13" ht="10.9" customHeight="1" x14ac:dyDescent="0.2">
      <c r="B54" s="57" t="s">
        <v>39</v>
      </c>
      <c r="C54" s="57"/>
      <c r="D54" s="57"/>
      <c r="E54" s="57"/>
      <c r="G54" s="57"/>
      <c r="H54" s="57" t="s">
        <v>40</v>
      </c>
      <c r="I54" s="57"/>
      <c r="J54" s="57"/>
      <c r="K54" s="57"/>
      <c r="L54" s="57"/>
      <c r="M54" s="24"/>
    </row>
    <row r="55" spans="1:13" ht="6" customHeight="1" thickBot="1" x14ac:dyDescent="0.25">
      <c r="A55" s="60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</row>
    <row r="56" spans="1:13" ht="5.25" customHeight="1" x14ac:dyDescent="0.2"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</row>
    <row r="57" spans="1:13" ht="10.9" customHeight="1" x14ac:dyDescent="0.2">
      <c r="A57" s="58" t="s">
        <v>283</v>
      </c>
      <c r="B57" s="57"/>
      <c r="D57" s="39"/>
      <c r="E57" s="39"/>
      <c r="F57" s="57"/>
      <c r="G57" s="57"/>
      <c r="H57" s="57"/>
      <c r="I57" s="57"/>
      <c r="J57" s="57"/>
      <c r="K57" s="57"/>
      <c r="L57" s="57"/>
    </row>
    <row r="58" spans="1:13" ht="7.5" customHeight="1" x14ac:dyDescent="0.2">
      <c r="A58" s="57"/>
      <c r="B58" s="57"/>
      <c r="E58" s="57"/>
      <c r="F58" s="57"/>
      <c r="G58" s="57"/>
      <c r="H58" s="57"/>
      <c r="I58" s="57"/>
      <c r="J58" s="57"/>
      <c r="K58" s="57"/>
      <c r="L58" s="57"/>
    </row>
    <row r="59" spans="1:13" ht="10.9" customHeight="1" x14ac:dyDescent="0.2">
      <c r="A59" s="57"/>
      <c r="B59" s="57" t="s">
        <v>41</v>
      </c>
      <c r="D59" s="57" t="s">
        <v>314</v>
      </c>
      <c r="E59" s="57"/>
      <c r="G59" s="57" t="s">
        <v>315</v>
      </c>
      <c r="H59" s="57" t="s">
        <v>316</v>
      </c>
      <c r="I59" s="57" t="s">
        <v>317</v>
      </c>
      <c r="J59" s="57"/>
      <c r="K59" s="57"/>
      <c r="L59" s="57"/>
    </row>
    <row r="60" spans="1:13" ht="10.9" customHeight="1" x14ac:dyDescent="0.2">
      <c r="A60" s="57"/>
      <c r="B60" s="57" t="s">
        <v>42</v>
      </c>
      <c r="D60" s="57" t="s">
        <v>89</v>
      </c>
      <c r="E60" s="57"/>
      <c r="G60" s="57" t="s">
        <v>89</v>
      </c>
      <c r="H60" s="57" t="s">
        <v>89</v>
      </c>
      <c r="I60" s="57" t="s">
        <v>90</v>
      </c>
      <c r="J60" s="57"/>
      <c r="K60" s="57"/>
      <c r="L60" s="57"/>
    </row>
    <row r="61" spans="1:13" ht="10.9" customHeight="1" x14ac:dyDescent="0.2">
      <c r="A61" s="57" t="s">
        <v>342</v>
      </c>
      <c r="B61" s="62">
        <v>121</v>
      </c>
      <c r="D61" s="62">
        <v>58</v>
      </c>
      <c r="E61" s="65"/>
      <c r="G61" s="62">
        <v>0</v>
      </c>
      <c r="H61" s="62">
        <v>0</v>
      </c>
      <c r="I61" s="62">
        <v>0</v>
      </c>
      <c r="J61" s="57"/>
      <c r="K61" s="57"/>
      <c r="L61" s="57"/>
    </row>
    <row r="62" spans="1:13" ht="10.9" customHeight="1" x14ac:dyDescent="0.2">
      <c r="A62" s="57" t="s">
        <v>343</v>
      </c>
      <c r="B62" s="62">
        <v>22</v>
      </c>
      <c r="D62" s="62">
        <v>44</v>
      </c>
      <c r="E62" s="65"/>
      <c r="G62" s="62">
        <v>2</v>
      </c>
      <c r="H62" s="62">
        <v>0</v>
      </c>
      <c r="I62" s="62">
        <v>0</v>
      </c>
      <c r="J62" s="57"/>
      <c r="K62" s="57"/>
      <c r="L62" s="57"/>
    </row>
    <row r="63" spans="1:13" ht="10.9" customHeight="1" x14ac:dyDescent="0.2">
      <c r="A63" s="57" t="s">
        <v>344</v>
      </c>
      <c r="B63" s="62">
        <v>140</v>
      </c>
      <c r="D63" s="62">
        <v>30</v>
      </c>
      <c r="E63" s="65"/>
      <c r="G63" s="62">
        <v>16</v>
      </c>
      <c r="H63" s="62">
        <v>0</v>
      </c>
      <c r="I63" s="62">
        <v>0</v>
      </c>
      <c r="J63" s="57"/>
      <c r="K63" s="57"/>
      <c r="L63" s="34" t="s">
        <v>91</v>
      </c>
    </row>
    <row r="64" spans="1:13" ht="10.9" customHeight="1" x14ac:dyDescent="0.2">
      <c r="A64" s="57" t="s">
        <v>345</v>
      </c>
      <c r="B64" s="25">
        <v>283</v>
      </c>
      <c r="D64" s="25">
        <v>132</v>
      </c>
      <c r="E64" s="65"/>
      <c r="G64" s="25">
        <v>18</v>
      </c>
      <c r="H64" s="25">
        <v>0</v>
      </c>
      <c r="I64" s="25">
        <v>0</v>
      </c>
      <c r="J64" s="57"/>
      <c r="L64" s="25">
        <v>433</v>
      </c>
    </row>
    <row r="65" spans="1:13" ht="7.5" customHeight="1" thickBot="1" x14ac:dyDescent="0.25">
      <c r="A65" s="60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</row>
    <row r="66" spans="1:13" ht="10.9" customHeight="1" x14ac:dyDescent="0.2">
      <c r="A66" s="58" t="s">
        <v>47</v>
      </c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</row>
    <row r="67" spans="1:13" ht="10.9" customHeight="1" x14ac:dyDescent="0.2">
      <c r="A67" s="57"/>
      <c r="B67" s="5" t="s">
        <v>48</v>
      </c>
      <c r="C67" s="5" t="s">
        <v>49</v>
      </c>
      <c r="D67" s="5" t="s">
        <v>50</v>
      </c>
      <c r="E67" s="5"/>
      <c r="F67" s="5" t="s">
        <v>51</v>
      </c>
      <c r="G67" s="5" t="s">
        <v>52</v>
      </c>
      <c r="H67" s="5" t="s">
        <v>53</v>
      </c>
      <c r="J67" s="5"/>
      <c r="L67" s="57"/>
    </row>
    <row r="68" spans="1:13" ht="10.9" customHeight="1" x14ac:dyDescent="0.2">
      <c r="A68" s="57"/>
      <c r="B68" s="2">
        <v>0</v>
      </c>
      <c r="C68" s="2">
        <v>0</v>
      </c>
      <c r="D68" s="2">
        <v>2</v>
      </c>
      <c r="E68" s="5"/>
      <c r="F68" s="2">
        <v>3</v>
      </c>
      <c r="G68" s="2">
        <v>1</v>
      </c>
      <c r="H68" s="2">
        <v>0</v>
      </c>
      <c r="I68" s="131" t="b">
        <v>1</v>
      </c>
      <c r="J68" s="3"/>
    </row>
    <row r="69" spans="1:13" ht="7.5" customHeight="1" x14ac:dyDescent="0.2">
      <c r="A69" s="57"/>
      <c r="B69" s="57" t="s">
        <v>1</v>
      </c>
      <c r="C69" s="57"/>
      <c r="D69" s="57"/>
      <c r="E69" s="57"/>
      <c r="F69" s="57"/>
      <c r="G69" s="57"/>
      <c r="H69" s="57"/>
      <c r="I69" s="57"/>
      <c r="J69" s="57"/>
      <c r="K69" s="57"/>
      <c r="L69" s="57"/>
    </row>
    <row r="70" spans="1:13" ht="7.5" customHeight="1" x14ac:dyDescent="0.2">
      <c r="A70" s="57"/>
      <c r="B70" s="5" t="s">
        <v>12</v>
      </c>
      <c r="C70" s="57"/>
      <c r="D70" s="57"/>
      <c r="E70" s="57"/>
      <c r="F70" s="57"/>
      <c r="G70" s="57"/>
      <c r="H70" s="57"/>
      <c r="I70" s="57"/>
      <c r="J70" s="57"/>
      <c r="K70" s="57"/>
      <c r="L70" s="57"/>
    </row>
    <row r="71" spans="1:13" ht="10.9" customHeight="1" x14ac:dyDescent="0.2">
      <c r="A71" s="57" t="s">
        <v>54</v>
      </c>
      <c r="B71" s="2">
        <v>21</v>
      </c>
      <c r="C71" s="57" t="s">
        <v>55</v>
      </c>
      <c r="D71" s="57"/>
      <c r="E71" s="57"/>
      <c r="G71" s="42"/>
      <c r="H71" s="42" t="s">
        <v>346</v>
      </c>
      <c r="I71" s="187" t="s">
        <v>225</v>
      </c>
      <c r="J71" s="82"/>
      <c r="K71" s="82"/>
      <c r="L71" s="82"/>
      <c r="M71" s="83"/>
    </row>
    <row r="72" spans="1:13" ht="10.9" customHeight="1" x14ac:dyDescent="0.2">
      <c r="E72" s="57"/>
      <c r="F72" s="6"/>
      <c r="G72" s="6"/>
      <c r="H72" s="6"/>
      <c r="I72" s="6"/>
      <c r="J72" s="24"/>
      <c r="K72" s="24"/>
      <c r="L72" s="57"/>
    </row>
    <row r="73" spans="1:13" ht="10.9" customHeight="1" x14ac:dyDescent="0.2">
      <c r="A73" s="43" t="s">
        <v>93</v>
      </c>
      <c r="B73" s="2">
        <v>18</v>
      </c>
      <c r="C73" s="58" t="s">
        <v>141</v>
      </c>
      <c r="E73" s="57"/>
      <c r="G73" s="18"/>
      <c r="H73" s="18" t="s">
        <v>347</v>
      </c>
      <c r="I73" s="187" t="s">
        <v>225</v>
      </c>
      <c r="J73" s="82"/>
      <c r="K73" s="82"/>
      <c r="L73" s="82"/>
      <c r="M73" s="49"/>
    </row>
    <row r="74" spans="1:13" ht="10.9" customHeight="1" x14ac:dyDescent="0.2">
      <c r="A74" s="67" t="s">
        <v>95</v>
      </c>
      <c r="B74" s="184">
        <v>134</v>
      </c>
      <c r="C74" s="74" t="s">
        <v>140</v>
      </c>
      <c r="D74" s="74"/>
      <c r="E74" s="24"/>
      <c r="F74" s="24"/>
      <c r="G74" s="24"/>
      <c r="H74" s="24"/>
      <c r="I74" s="24"/>
      <c r="J74" s="24"/>
      <c r="K74" s="61"/>
      <c r="L74" s="24"/>
    </row>
    <row r="75" spans="1:13" ht="6" customHeight="1" x14ac:dyDescent="0.2">
      <c r="A75" s="57"/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</row>
    <row r="76" spans="1:13" ht="10.9" customHeight="1" thickBot="1" x14ac:dyDescent="0.25">
      <c r="A76" s="18" t="s">
        <v>104</v>
      </c>
      <c r="B76" s="188" t="s">
        <v>371</v>
      </c>
      <c r="C76" s="60"/>
      <c r="D76" s="63"/>
      <c r="E76" s="57"/>
      <c r="F76" s="18" t="s">
        <v>57</v>
      </c>
      <c r="G76" s="60" t="s">
        <v>372</v>
      </c>
      <c r="H76" s="60"/>
      <c r="I76" s="60"/>
      <c r="J76" s="57"/>
      <c r="K76" s="18" t="s">
        <v>58</v>
      </c>
      <c r="L76" s="188" t="s">
        <v>225</v>
      </c>
      <c r="M76" s="63"/>
    </row>
    <row r="77" spans="1:13" ht="10.9" customHeight="1" thickBot="1" x14ac:dyDescent="0.25">
      <c r="A77" s="18" t="s">
        <v>59</v>
      </c>
      <c r="B77" s="189" t="s">
        <v>225</v>
      </c>
      <c r="C77" s="84"/>
      <c r="D77" s="237"/>
      <c r="E77" s="57"/>
      <c r="F77" s="18" t="s">
        <v>60</v>
      </c>
      <c r="G77" s="84" t="s">
        <v>225</v>
      </c>
      <c r="H77" s="84"/>
      <c r="I77" s="84"/>
      <c r="J77" s="57"/>
      <c r="K77" s="18" t="s">
        <v>121</v>
      </c>
      <c r="L77" s="188" t="s">
        <v>225</v>
      </c>
      <c r="M77" s="63"/>
    </row>
    <row r="78" spans="1:13" ht="10.9" customHeight="1" thickBot="1" x14ac:dyDescent="0.25">
      <c r="A78" s="18" t="s">
        <v>62</v>
      </c>
      <c r="B78" s="60" t="s">
        <v>225</v>
      </c>
      <c r="C78" s="60" t="s">
        <v>225</v>
      </c>
      <c r="D78" s="60"/>
      <c r="E78" s="60"/>
      <c r="F78" s="60"/>
      <c r="G78" s="60" t="s">
        <v>226</v>
      </c>
      <c r="H78" s="60"/>
      <c r="I78" s="60"/>
      <c r="J78" s="57"/>
      <c r="K78" s="18" t="s">
        <v>63</v>
      </c>
      <c r="L78" s="188" t="s">
        <v>225</v>
      </c>
      <c r="M78" s="63"/>
    </row>
    <row r="79" spans="1:13" ht="10.9" customHeight="1" thickBot="1" x14ac:dyDescent="0.25">
      <c r="A79" s="57"/>
      <c r="B79" s="5" t="s">
        <v>64</v>
      </c>
      <c r="C79" s="5" t="s">
        <v>65</v>
      </c>
      <c r="D79" s="5"/>
      <c r="E79" s="5"/>
      <c r="F79" s="5"/>
      <c r="G79" s="5" t="s">
        <v>66</v>
      </c>
      <c r="H79" s="5"/>
      <c r="I79" s="57"/>
      <c r="J79" s="57"/>
      <c r="K79" s="18" t="s">
        <v>96</v>
      </c>
      <c r="L79" s="60" t="s">
        <v>225</v>
      </c>
      <c r="M79" s="63"/>
    </row>
    <row r="80" spans="1:13" x14ac:dyDescent="0.2">
      <c r="A80" s="202" t="s">
        <v>318</v>
      </c>
    </row>
  </sheetData>
  <sheetProtection algorithmName="SHA-512" hashValue="32otTpVAy/mdAl3K0+jj9+T67X3RwsG/7dB454oxKV/nMFf3OL8I1cQJCdREvdzy5KlkfgsNEI5OActS9PFqPw==" saltValue="yrUSGDdjWUaOSFkpl4cqhw==" spinCount="100000" sheet="1" objects="1" scenarios="1" selectLockedCells="1" selectUnlockedCells="1"/>
  <phoneticPr fontId="0" type="noConversion"/>
  <conditionalFormatting sqref="M24 C43 L50 G32:I32">
    <cfRule type="cellIs" priority="1" stopIfTrue="1" operator="equal">
      <formula>TRUE</formula>
    </cfRule>
    <cfRule type="cellIs" dxfId="45" priority="2" stopIfTrue="1" operator="equal">
      <formula>FALSE</formula>
    </cfRule>
  </conditionalFormatting>
  <conditionalFormatting sqref="C40:C42">
    <cfRule type="cellIs" dxfId="44" priority="3" stopIfTrue="1" operator="greaterThan">
      <formula>$D$20</formula>
    </cfRule>
  </conditionalFormatting>
  <pageMargins left="0.23622047244094491" right="0.23622047244094491" top="0.39370078740157483" bottom="0.55118110236220474" header="0.31496062992125984" footer="0.51181102362204722"/>
  <pageSetup paperSize="9" scale="92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6739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190500</xdr:colOff>
                    <xdr:row>0</xdr:row>
                    <xdr:rowOff>47625</xdr:rowOff>
                  </from>
                  <to>
                    <xdr:col>8</xdr:col>
                    <xdr:colOff>409575</xdr:colOff>
                    <xdr:row>1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09">
    <pageSetUpPr autoPageBreaks="0" fitToPage="1"/>
  </sheetPr>
  <dimension ref="A1:M80"/>
  <sheetViews>
    <sheetView showGridLines="0" showRowColHeaders="0" zoomScale="125" workbookViewId="0">
      <selection activeCell="C1" sqref="C1"/>
    </sheetView>
  </sheetViews>
  <sheetFormatPr baseColWidth="10" defaultRowHeight="12.75" x14ac:dyDescent="0.2"/>
  <cols>
    <col min="1" max="1" width="21.140625" style="41" customWidth="1"/>
    <col min="2" max="2" width="8.28515625" style="41" customWidth="1"/>
    <col min="3" max="3" width="8.140625" style="41" customWidth="1"/>
    <col min="4" max="4" width="8.5703125" style="41" customWidth="1"/>
    <col min="5" max="5" width="1.28515625" style="41" customWidth="1"/>
    <col min="6" max="7" width="8" style="41" customWidth="1"/>
    <col min="8" max="8" width="8.7109375" style="41" customWidth="1"/>
    <col min="9" max="9" width="7.7109375" style="41" customWidth="1"/>
    <col min="10" max="10" width="1.140625" style="41" customWidth="1"/>
    <col min="11" max="11" width="10" style="41" customWidth="1"/>
    <col min="12" max="12" width="8.7109375" style="41" customWidth="1"/>
    <col min="13" max="13" width="9" style="41" customWidth="1"/>
    <col min="14" max="16384" width="11.42578125" style="41"/>
  </cols>
  <sheetData>
    <row r="1" spans="1:13" ht="19.5" customHeight="1" thickBot="1" x14ac:dyDescent="0.3">
      <c r="A1" s="55" t="s">
        <v>0</v>
      </c>
      <c r="D1" s="249" t="s">
        <v>321</v>
      </c>
      <c r="J1" s="177">
        <v>9</v>
      </c>
      <c r="K1" s="233"/>
      <c r="L1" s="234" t="s">
        <v>125</v>
      </c>
      <c r="M1" s="222"/>
    </row>
    <row r="2" spans="1:13" ht="12" customHeight="1" thickBot="1" x14ac:dyDescent="0.25">
      <c r="A2" s="56" t="s">
        <v>2</v>
      </c>
      <c r="K2" s="235"/>
      <c r="L2" s="236" t="s">
        <v>373</v>
      </c>
      <c r="M2" s="222"/>
    </row>
    <row r="3" spans="1:13" s="56" customFormat="1" ht="6" customHeight="1" x14ac:dyDescent="0.2"/>
    <row r="4" spans="1:13" ht="11.45" customHeight="1" x14ac:dyDescent="0.2">
      <c r="A4" s="28" t="s">
        <v>1</v>
      </c>
      <c r="B4" s="23"/>
      <c r="C4" s="24"/>
      <c r="D4" s="24"/>
      <c r="E4" s="24"/>
      <c r="F4" s="29" t="s">
        <v>1</v>
      </c>
      <c r="G4" s="29"/>
      <c r="H4" s="29"/>
      <c r="I4" s="24"/>
      <c r="J4" s="24"/>
      <c r="K4" s="23"/>
      <c r="L4" s="24"/>
    </row>
    <row r="5" spans="1:13" s="56" customFormat="1" ht="10.15" customHeight="1" thickBot="1" x14ac:dyDescent="0.25">
      <c r="A5" s="220" t="s">
        <v>3</v>
      </c>
      <c r="B5" s="57"/>
      <c r="C5" s="57"/>
      <c r="D5" s="57"/>
      <c r="E5" s="57"/>
      <c r="F5" s="57"/>
      <c r="G5" s="57"/>
      <c r="H5" s="57"/>
      <c r="I5" s="24"/>
      <c r="J5" s="24"/>
      <c r="K5" s="24" t="s">
        <v>1</v>
      </c>
      <c r="L5" s="57"/>
    </row>
    <row r="6" spans="1:13" ht="12.6" customHeight="1" thickBot="1" x14ac:dyDescent="0.25">
      <c r="A6" s="219" t="s">
        <v>142</v>
      </c>
      <c r="B6" s="221" t="s">
        <v>374</v>
      </c>
      <c r="C6" s="84"/>
      <c r="D6" s="84"/>
      <c r="E6" s="84"/>
      <c r="F6" s="222"/>
      <c r="G6" s="79"/>
      <c r="H6" s="79" t="s">
        <v>71</v>
      </c>
      <c r="I6" s="23"/>
      <c r="J6" s="24"/>
      <c r="K6" s="217" t="s">
        <v>112</v>
      </c>
      <c r="L6" s="218"/>
      <c r="M6" s="54"/>
    </row>
    <row r="7" spans="1:13" s="56" customFormat="1" ht="10.15" customHeight="1" x14ac:dyDescent="0.2">
      <c r="A7" s="13"/>
      <c r="B7" s="24"/>
      <c r="C7" s="24"/>
      <c r="D7" s="24"/>
      <c r="E7" s="24"/>
      <c r="F7" s="80"/>
      <c r="G7" s="80"/>
      <c r="H7" s="80"/>
      <c r="I7" s="24"/>
      <c r="J7" s="24"/>
      <c r="K7" s="80"/>
      <c r="L7" s="80"/>
    </row>
    <row r="8" spans="1:13" s="56" customFormat="1" ht="10.15" customHeight="1" x14ac:dyDescent="0.2">
      <c r="A8" s="33"/>
      <c r="B8" s="57"/>
      <c r="C8" s="57"/>
      <c r="D8" s="57"/>
      <c r="E8" s="57"/>
      <c r="F8" s="58" t="s">
        <v>1</v>
      </c>
      <c r="G8" s="58"/>
      <c r="H8" s="58"/>
    </row>
    <row r="9" spans="1:13" ht="10.15" customHeight="1" x14ac:dyDescent="0.2">
      <c r="A9" s="28"/>
      <c r="B9" s="86" t="s">
        <v>4</v>
      </c>
      <c r="C9" s="5" t="s">
        <v>5</v>
      </c>
      <c r="D9" s="57"/>
      <c r="E9" s="57"/>
      <c r="L9" s="5" t="s">
        <v>4</v>
      </c>
      <c r="M9" s="5" t="s">
        <v>5</v>
      </c>
    </row>
    <row r="10" spans="1:13" s="56" customFormat="1" ht="10.15" customHeight="1" x14ac:dyDescent="0.2">
      <c r="A10" s="57" t="s">
        <v>6</v>
      </c>
      <c r="B10" s="181">
        <v>2</v>
      </c>
      <c r="C10" s="181">
        <v>2</v>
      </c>
      <c r="D10" s="57" t="s">
        <v>337</v>
      </c>
      <c r="E10" s="57"/>
      <c r="F10" s="57"/>
      <c r="G10" s="57"/>
      <c r="H10" s="57"/>
      <c r="J10" s="57"/>
      <c r="K10" s="93" t="s">
        <v>308</v>
      </c>
      <c r="L10" s="2">
        <v>2</v>
      </c>
      <c r="M10" s="2">
        <v>2</v>
      </c>
    </row>
    <row r="11" spans="1:13" ht="10.15" customHeight="1" x14ac:dyDescent="0.2">
      <c r="A11" s="57" t="s">
        <v>74</v>
      </c>
      <c r="B11" s="181">
        <v>0</v>
      </c>
      <c r="C11" s="181">
        <v>0</v>
      </c>
      <c r="D11" s="57"/>
      <c r="E11" s="57"/>
      <c r="F11" s="57"/>
      <c r="G11" s="57"/>
      <c r="H11" s="57"/>
      <c r="J11" s="57"/>
      <c r="K11" s="93" t="s">
        <v>309</v>
      </c>
      <c r="L11" s="2">
        <v>1</v>
      </c>
      <c r="M11" s="2">
        <v>1</v>
      </c>
    </row>
    <row r="12" spans="1:13" ht="9" customHeight="1" thickBot="1" x14ac:dyDescent="0.25">
      <c r="A12" s="60"/>
      <c r="B12" s="60"/>
      <c r="C12" s="60" t="s">
        <v>1</v>
      </c>
      <c r="D12" s="60"/>
      <c r="E12" s="60"/>
      <c r="F12" s="60"/>
      <c r="G12" s="60"/>
      <c r="H12" s="60"/>
      <c r="I12" s="60"/>
      <c r="J12" s="60"/>
      <c r="K12" s="60"/>
      <c r="L12" s="60" t="s">
        <v>1</v>
      </c>
      <c r="M12" s="66"/>
    </row>
    <row r="13" spans="1:13" ht="10.9" customHeight="1" x14ac:dyDescent="0.2">
      <c r="A13" s="61" t="s">
        <v>7</v>
      </c>
      <c r="B13" s="36" t="s">
        <v>8</v>
      </c>
      <c r="C13" s="36" t="s">
        <v>9</v>
      </c>
      <c r="D13" s="36" t="s">
        <v>10</v>
      </c>
      <c r="E13" s="7"/>
      <c r="F13" s="36" t="s">
        <v>11</v>
      </c>
      <c r="G13" s="36" t="s">
        <v>8</v>
      </c>
      <c r="H13" s="36" t="s">
        <v>9</v>
      </c>
      <c r="I13" s="36" t="s">
        <v>10</v>
      </c>
      <c r="J13" s="57"/>
      <c r="K13" s="227"/>
      <c r="L13" s="232" t="s">
        <v>14</v>
      </c>
      <c r="M13" s="223" t="s">
        <v>12</v>
      </c>
    </row>
    <row r="14" spans="1:13" ht="2.25" customHeight="1" x14ac:dyDescent="0.2">
      <c r="A14" s="13"/>
      <c r="B14" s="24"/>
      <c r="C14" s="24"/>
      <c r="D14" s="24"/>
      <c r="E14" s="24"/>
      <c r="I14" s="57"/>
      <c r="J14" s="57"/>
      <c r="K14" s="228"/>
      <c r="L14" s="49"/>
    </row>
    <row r="15" spans="1:13" ht="10.9" customHeight="1" x14ac:dyDescent="0.2">
      <c r="A15" s="81" t="s">
        <v>338</v>
      </c>
      <c r="B15" s="62">
        <v>37</v>
      </c>
      <c r="C15" s="62">
        <v>5</v>
      </c>
      <c r="D15" s="25">
        <v>42</v>
      </c>
      <c r="E15" s="24"/>
      <c r="F15" s="17" t="s">
        <v>307</v>
      </c>
      <c r="G15" s="2">
        <v>0</v>
      </c>
      <c r="H15" s="2">
        <v>0</v>
      </c>
      <c r="I15" s="2">
        <v>0</v>
      </c>
      <c r="J15" s="57"/>
      <c r="K15" s="228"/>
      <c r="L15" s="229" t="s">
        <v>15</v>
      </c>
      <c r="M15" s="224">
        <v>0</v>
      </c>
    </row>
    <row r="16" spans="1:13" ht="10.9" customHeight="1" x14ac:dyDescent="0.2">
      <c r="A16" s="24"/>
      <c r="B16" s="14"/>
      <c r="C16" s="15"/>
      <c r="D16" s="1"/>
      <c r="E16" s="24"/>
      <c r="F16" s="62">
        <v>6</v>
      </c>
      <c r="G16" s="2">
        <v>0</v>
      </c>
      <c r="H16" s="2">
        <v>0</v>
      </c>
      <c r="I16" s="2">
        <v>0</v>
      </c>
      <c r="J16" s="57"/>
      <c r="K16" s="228"/>
      <c r="L16" s="229" t="s">
        <v>73</v>
      </c>
      <c r="M16" s="224">
        <v>0</v>
      </c>
    </row>
    <row r="17" spans="1:13" ht="10.9" customHeight="1" x14ac:dyDescent="0.2">
      <c r="A17" s="13" t="s">
        <v>76</v>
      </c>
      <c r="B17" s="62">
        <v>6</v>
      </c>
      <c r="C17" s="62">
        <v>2</v>
      </c>
      <c r="D17" s="25">
        <v>8</v>
      </c>
      <c r="E17" s="24"/>
      <c r="F17" s="62">
        <v>7</v>
      </c>
      <c r="G17" s="2">
        <v>0</v>
      </c>
      <c r="H17" s="2">
        <v>0</v>
      </c>
      <c r="I17" s="2">
        <v>0</v>
      </c>
      <c r="J17" s="57"/>
      <c r="K17" s="228"/>
      <c r="L17" s="229" t="s">
        <v>17</v>
      </c>
      <c r="M17" s="224">
        <v>1</v>
      </c>
    </row>
    <row r="18" spans="1:13" ht="10.9" customHeight="1" x14ac:dyDescent="0.2">
      <c r="A18" s="10" t="s">
        <v>77</v>
      </c>
      <c r="B18" s="182">
        <v>1</v>
      </c>
      <c r="C18" s="182">
        <v>0</v>
      </c>
      <c r="D18" s="25">
        <v>1</v>
      </c>
      <c r="E18" s="24"/>
      <c r="F18" s="62">
        <v>8</v>
      </c>
      <c r="G18" s="2">
        <v>0</v>
      </c>
      <c r="H18" s="2">
        <v>0</v>
      </c>
      <c r="I18" s="2">
        <v>0</v>
      </c>
      <c r="J18" s="57"/>
      <c r="K18" s="228"/>
      <c r="L18" s="229" t="s">
        <v>19</v>
      </c>
      <c r="M18" s="224">
        <v>2</v>
      </c>
    </row>
    <row r="19" spans="1:13" ht="10.9" customHeight="1" x14ac:dyDescent="0.2">
      <c r="A19" s="24"/>
      <c r="B19" s="24"/>
      <c r="C19" s="24"/>
      <c r="D19" s="26"/>
      <c r="E19" s="24"/>
      <c r="F19" s="62">
        <v>9</v>
      </c>
      <c r="G19" s="2">
        <v>0</v>
      </c>
      <c r="H19" s="2">
        <v>0</v>
      </c>
      <c r="I19" s="2">
        <v>0</v>
      </c>
      <c r="J19" s="57"/>
      <c r="K19" s="228"/>
      <c r="L19" s="229" t="s">
        <v>20</v>
      </c>
      <c r="M19" s="224">
        <v>0</v>
      </c>
    </row>
    <row r="20" spans="1:13" ht="10.9" customHeight="1" x14ac:dyDescent="0.2">
      <c r="A20" s="13" t="s">
        <v>13</v>
      </c>
      <c r="B20" s="25">
        <v>44</v>
      </c>
      <c r="C20" s="25">
        <v>7</v>
      </c>
      <c r="D20" s="25">
        <v>51</v>
      </c>
      <c r="E20" s="24"/>
      <c r="F20" s="62">
        <v>10</v>
      </c>
      <c r="G20" s="2">
        <v>2</v>
      </c>
      <c r="H20" s="2">
        <v>1</v>
      </c>
      <c r="I20" s="2">
        <v>3</v>
      </c>
      <c r="J20" s="57"/>
      <c r="K20" s="228"/>
      <c r="L20" s="229" t="s">
        <v>22</v>
      </c>
      <c r="M20" s="224">
        <v>0</v>
      </c>
    </row>
    <row r="21" spans="1:13" ht="10.9" customHeight="1" x14ac:dyDescent="0.2">
      <c r="A21" s="24"/>
      <c r="B21" s="24"/>
      <c r="C21" s="24"/>
      <c r="D21" s="26"/>
      <c r="E21" s="24"/>
      <c r="F21" s="62">
        <v>11</v>
      </c>
      <c r="G21" s="2">
        <v>8</v>
      </c>
      <c r="H21" s="2">
        <v>0</v>
      </c>
      <c r="I21" s="2">
        <v>8</v>
      </c>
      <c r="J21" s="57"/>
      <c r="K21" s="228"/>
      <c r="L21" s="230" t="s">
        <v>78</v>
      </c>
      <c r="M21" s="225">
        <v>0</v>
      </c>
    </row>
    <row r="22" spans="1:13" ht="10.9" customHeight="1" x14ac:dyDescent="0.2">
      <c r="A22" s="13" t="s">
        <v>16</v>
      </c>
      <c r="B22" s="62">
        <v>2</v>
      </c>
      <c r="C22" s="62">
        <v>1</v>
      </c>
      <c r="D22" s="25">
        <v>3</v>
      </c>
      <c r="E22" s="24"/>
      <c r="F22" s="62">
        <v>12</v>
      </c>
      <c r="G22" s="2">
        <v>6</v>
      </c>
      <c r="H22" s="2">
        <v>0</v>
      </c>
      <c r="I22" s="2">
        <v>6</v>
      </c>
      <c r="J22" s="57"/>
      <c r="K22" s="228"/>
      <c r="L22" s="229" t="s">
        <v>23</v>
      </c>
      <c r="M22" s="224">
        <v>0</v>
      </c>
    </row>
    <row r="23" spans="1:13" ht="10.9" customHeight="1" x14ac:dyDescent="0.2">
      <c r="A23" s="12" t="s">
        <v>287</v>
      </c>
      <c r="B23" s="62">
        <v>1</v>
      </c>
      <c r="C23" s="62">
        <v>0</v>
      </c>
      <c r="D23" s="25">
        <v>1</v>
      </c>
      <c r="E23" s="24"/>
      <c r="F23" s="62">
        <v>13</v>
      </c>
      <c r="G23" s="2">
        <v>5</v>
      </c>
      <c r="H23" s="2">
        <v>1</v>
      </c>
      <c r="I23" s="2">
        <v>6</v>
      </c>
      <c r="J23" s="57"/>
      <c r="K23" s="228"/>
      <c r="L23" s="231" t="s">
        <v>24</v>
      </c>
      <c r="M23" s="226">
        <v>3</v>
      </c>
    </row>
    <row r="24" spans="1:13" ht="10.9" customHeight="1" x14ac:dyDescent="0.2">
      <c r="A24" s="13" t="s">
        <v>18</v>
      </c>
      <c r="B24" s="62">
        <v>3</v>
      </c>
      <c r="C24" s="62">
        <v>0</v>
      </c>
      <c r="D24" s="25">
        <v>3</v>
      </c>
      <c r="E24" s="24"/>
      <c r="F24" s="62">
        <v>14</v>
      </c>
      <c r="G24" s="2">
        <v>10</v>
      </c>
      <c r="H24" s="2">
        <v>2</v>
      </c>
      <c r="I24" s="2">
        <v>12</v>
      </c>
      <c r="J24" s="57"/>
      <c r="K24" s="24"/>
      <c r="M24" s="129" t="b">
        <v>1</v>
      </c>
    </row>
    <row r="25" spans="1:13" ht="10.9" customHeight="1" x14ac:dyDescent="0.2">
      <c r="A25" s="24"/>
      <c r="B25" s="24"/>
      <c r="C25" s="24"/>
      <c r="D25" s="26"/>
      <c r="E25" s="24"/>
      <c r="F25" s="17">
        <v>15</v>
      </c>
      <c r="G25" s="2">
        <v>5</v>
      </c>
      <c r="H25" s="2">
        <v>0</v>
      </c>
      <c r="I25" s="2">
        <v>5</v>
      </c>
      <c r="J25" s="57"/>
    </row>
    <row r="26" spans="1:13" ht="10.9" customHeight="1" x14ac:dyDescent="0.2">
      <c r="A26" s="37" t="s">
        <v>339</v>
      </c>
      <c r="B26" s="25">
        <v>39</v>
      </c>
      <c r="C26" s="25">
        <v>6</v>
      </c>
      <c r="D26" s="25">
        <v>45</v>
      </c>
      <c r="E26" s="24"/>
      <c r="F26" s="17">
        <v>16</v>
      </c>
      <c r="G26" s="2">
        <v>1</v>
      </c>
      <c r="H26" s="2">
        <v>2</v>
      </c>
      <c r="I26" s="2">
        <v>3</v>
      </c>
      <c r="J26" s="57"/>
    </row>
    <row r="27" spans="1:13" ht="10.9" customHeight="1" x14ac:dyDescent="0.2">
      <c r="A27" s="37"/>
      <c r="B27" s="65"/>
      <c r="C27" s="65"/>
      <c r="D27" s="65"/>
      <c r="E27" s="24"/>
      <c r="F27" s="17">
        <v>17</v>
      </c>
      <c r="G27" s="2">
        <v>2</v>
      </c>
      <c r="H27" s="2">
        <v>0</v>
      </c>
      <c r="I27" s="2">
        <v>2</v>
      </c>
      <c r="J27" s="57"/>
    </row>
    <row r="28" spans="1:13" ht="10.9" customHeight="1" x14ac:dyDescent="0.2">
      <c r="A28" s="216" t="s">
        <v>340</v>
      </c>
      <c r="B28" s="62">
        <v>1</v>
      </c>
      <c r="C28" s="65"/>
      <c r="D28" s="65"/>
      <c r="E28" s="24"/>
      <c r="F28" s="17">
        <v>18</v>
      </c>
      <c r="G28" s="2">
        <v>0</v>
      </c>
      <c r="H28" s="2">
        <v>0</v>
      </c>
      <c r="I28" s="2">
        <v>0</v>
      </c>
      <c r="J28" s="57"/>
    </row>
    <row r="29" spans="1:13" ht="10.9" customHeight="1" x14ac:dyDescent="0.2">
      <c r="A29" s="33" t="s">
        <v>341</v>
      </c>
      <c r="B29" s="65"/>
      <c r="C29" s="65"/>
      <c r="D29" s="65"/>
      <c r="E29" s="24"/>
      <c r="F29" s="17" t="s">
        <v>21</v>
      </c>
      <c r="G29" s="2">
        <v>0</v>
      </c>
      <c r="H29" s="2">
        <v>0</v>
      </c>
      <c r="I29" s="2">
        <v>0</v>
      </c>
      <c r="J29" s="57"/>
    </row>
    <row r="30" spans="1:13" ht="3" customHeight="1" x14ac:dyDescent="0.2">
      <c r="A30" s="57"/>
      <c r="B30" s="24"/>
      <c r="C30" s="24"/>
      <c r="D30" s="24"/>
      <c r="E30" s="57"/>
      <c r="F30" s="57"/>
      <c r="G30" s="57"/>
      <c r="H30" s="57"/>
      <c r="I30" s="57"/>
      <c r="J30" s="57"/>
    </row>
    <row r="31" spans="1:13" ht="10.9" customHeight="1" x14ac:dyDescent="0.2">
      <c r="C31" s="24"/>
      <c r="D31" s="24"/>
      <c r="E31" s="57"/>
      <c r="F31" s="18" t="s">
        <v>24</v>
      </c>
      <c r="G31" s="16">
        <v>39</v>
      </c>
      <c r="H31" s="16">
        <v>6</v>
      </c>
      <c r="I31" s="16">
        <v>45</v>
      </c>
      <c r="J31" s="57"/>
    </row>
    <row r="32" spans="1:13" ht="8.25" customHeight="1" thickBot="1" x14ac:dyDescent="0.25">
      <c r="A32" s="60"/>
      <c r="B32" s="60"/>
      <c r="C32" s="60"/>
      <c r="D32" s="60"/>
      <c r="E32" s="60"/>
      <c r="F32" s="60"/>
      <c r="G32" s="130" t="b">
        <v>1</v>
      </c>
      <c r="H32" s="130" t="b">
        <v>1</v>
      </c>
      <c r="I32" s="130" t="b">
        <v>1</v>
      </c>
      <c r="J32" s="60"/>
      <c r="K32" s="63"/>
      <c r="L32" s="63"/>
      <c r="M32" s="63"/>
    </row>
    <row r="33" spans="1:13" x14ac:dyDescent="0.2">
      <c r="A33" s="87" t="s">
        <v>284</v>
      </c>
      <c r="B33" s="57"/>
      <c r="C33" s="38" t="s">
        <v>101</v>
      </c>
      <c r="D33" s="38" t="s">
        <v>103</v>
      </c>
      <c r="E33" s="57"/>
      <c r="F33" s="57"/>
      <c r="G33" s="57"/>
      <c r="H33" s="57"/>
      <c r="I33" s="57"/>
      <c r="J33" s="57"/>
      <c r="L33" s="38" t="s">
        <v>101</v>
      </c>
      <c r="M33" s="38" t="s">
        <v>102</v>
      </c>
    </row>
    <row r="34" spans="1:13" ht="10.9" customHeight="1" x14ac:dyDescent="0.2">
      <c r="A34" s="39"/>
      <c r="B34" s="125" t="s">
        <v>278</v>
      </c>
      <c r="C34" s="2">
        <v>1</v>
      </c>
      <c r="D34" s="2">
        <v>1</v>
      </c>
      <c r="E34" s="57"/>
      <c r="G34" s="64"/>
      <c r="H34" s="91" t="s">
        <v>25</v>
      </c>
      <c r="I34" s="57"/>
      <c r="J34" s="57"/>
      <c r="L34" s="2">
        <v>2</v>
      </c>
      <c r="M34" s="2">
        <v>0</v>
      </c>
    </row>
    <row r="35" spans="1:13" ht="10.9" customHeight="1" x14ac:dyDescent="0.2">
      <c r="A35" s="40"/>
      <c r="B35" s="125" t="s">
        <v>279</v>
      </c>
      <c r="C35" s="2">
        <v>2</v>
      </c>
      <c r="D35" s="2">
        <v>0</v>
      </c>
      <c r="E35" s="57"/>
      <c r="G35" s="64"/>
      <c r="H35" s="91" t="s">
        <v>26</v>
      </c>
      <c r="I35" s="57"/>
      <c r="J35" s="57"/>
      <c r="L35" s="2">
        <v>2</v>
      </c>
      <c r="M35" s="2">
        <v>0</v>
      </c>
    </row>
    <row r="36" spans="1:13" ht="10.9" customHeight="1" x14ac:dyDescent="0.2">
      <c r="A36" s="39"/>
      <c r="B36" s="203" t="s">
        <v>280</v>
      </c>
      <c r="C36" s="2">
        <v>1</v>
      </c>
      <c r="D36" s="2">
        <v>1</v>
      </c>
      <c r="E36" s="57"/>
      <c r="G36" s="64"/>
      <c r="H36" s="91" t="s">
        <v>27</v>
      </c>
      <c r="I36" s="57"/>
      <c r="J36" s="57"/>
      <c r="L36" s="2">
        <v>2</v>
      </c>
      <c r="M36" s="2">
        <v>0</v>
      </c>
    </row>
    <row r="37" spans="1:13" ht="10.9" customHeight="1" x14ac:dyDescent="0.2">
      <c r="A37" s="69"/>
      <c r="B37" s="204" t="s">
        <v>281</v>
      </c>
      <c r="C37" s="183">
        <v>2</v>
      </c>
      <c r="D37" s="2">
        <v>0</v>
      </c>
      <c r="E37" s="57"/>
      <c r="G37" s="64"/>
      <c r="H37" s="91" t="s">
        <v>28</v>
      </c>
      <c r="I37" s="57"/>
      <c r="J37" s="57"/>
      <c r="L37" s="5" t="s">
        <v>1</v>
      </c>
      <c r="M37" s="3" t="s">
        <v>1</v>
      </c>
    </row>
    <row r="38" spans="1:13" ht="10.9" customHeight="1" x14ac:dyDescent="0.2">
      <c r="B38" s="39"/>
      <c r="C38" s="6" t="s">
        <v>1</v>
      </c>
      <c r="D38" s="6" t="s">
        <v>1</v>
      </c>
      <c r="E38" s="57"/>
      <c r="G38" s="64"/>
      <c r="H38" s="91" t="s">
        <v>29</v>
      </c>
      <c r="I38" s="57"/>
      <c r="J38" s="57"/>
      <c r="L38" s="2">
        <v>2</v>
      </c>
      <c r="M38" s="2">
        <v>0</v>
      </c>
    </row>
    <row r="39" spans="1:13" ht="10.9" customHeight="1" x14ac:dyDescent="0.2">
      <c r="A39" s="39"/>
      <c r="B39" s="39"/>
      <c r="C39" s="7" t="s">
        <v>12</v>
      </c>
      <c r="D39" s="3"/>
      <c r="E39" s="57"/>
      <c r="G39" s="64"/>
      <c r="H39" s="91" t="s">
        <v>99</v>
      </c>
      <c r="I39" s="57"/>
      <c r="J39" s="57"/>
      <c r="L39" s="5" t="s">
        <v>1</v>
      </c>
      <c r="M39" s="3" t="s">
        <v>1</v>
      </c>
    </row>
    <row r="40" spans="1:13" ht="10.9" customHeight="1" x14ac:dyDescent="0.2">
      <c r="B40" s="10" t="s">
        <v>311</v>
      </c>
      <c r="C40" s="184">
        <v>9</v>
      </c>
      <c r="D40" s="3"/>
      <c r="E40" s="57"/>
      <c r="G40" s="64"/>
      <c r="H40" s="91" t="s">
        <v>31</v>
      </c>
      <c r="I40" s="57"/>
      <c r="J40" s="57"/>
      <c r="L40" s="2">
        <v>1</v>
      </c>
      <c r="M40" s="2">
        <v>1</v>
      </c>
    </row>
    <row r="41" spans="1:13" ht="10.9" customHeight="1" x14ac:dyDescent="0.2">
      <c r="B41" s="10" t="s">
        <v>312</v>
      </c>
      <c r="C41" s="184">
        <v>5</v>
      </c>
      <c r="D41" s="3"/>
      <c r="E41" s="57"/>
      <c r="G41" s="64"/>
      <c r="H41" s="91" t="s">
        <v>32</v>
      </c>
      <c r="I41" s="57"/>
      <c r="J41" s="57"/>
      <c r="L41" s="2">
        <v>0</v>
      </c>
      <c r="M41" s="2">
        <v>2</v>
      </c>
    </row>
    <row r="42" spans="1:13" ht="10.9" customHeight="1" x14ac:dyDescent="0.2">
      <c r="B42" s="10" t="s">
        <v>313</v>
      </c>
      <c r="C42" s="184">
        <v>6</v>
      </c>
      <c r="D42" s="4" t="s">
        <v>1</v>
      </c>
      <c r="E42" s="57"/>
      <c r="G42" s="64"/>
      <c r="H42" s="91" t="s">
        <v>33</v>
      </c>
      <c r="I42" s="57"/>
      <c r="J42" s="57"/>
      <c r="L42" s="8"/>
      <c r="M42" s="3" t="s">
        <v>1</v>
      </c>
    </row>
    <row r="43" spans="1:13" ht="10.9" customHeight="1" x14ac:dyDescent="0.2">
      <c r="A43" s="10"/>
      <c r="B43" s="65"/>
      <c r="C43" s="129" t="b">
        <v>1</v>
      </c>
      <c r="D43" s="3"/>
      <c r="E43" s="57"/>
      <c r="G43" s="64"/>
      <c r="H43" s="91" t="s">
        <v>97</v>
      </c>
      <c r="I43" s="57"/>
      <c r="J43" s="57"/>
      <c r="L43" s="2">
        <v>2</v>
      </c>
      <c r="M43" s="2">
        <v>0</v>
      </c>
    </row>
    <row r="44" spans="1:13" ht="10.9" customHeight="1" thickBot="1" x14ac:dyDescent="0.25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6"/>
      <c r="M44" s="60"/>
    </row>
    <row r="45" spans="1:13" ht="10.9" customHeight="1" x14ac:dyDescent="0.2">
      <c r="A45" s="58" t="s">
        <v>282</v>
      </c>
      <c r="C45" s="38" t="s">
        <v>12</v>
      </c>
      <c r="D45" s="57"/>
      <c r="E45" s="57"/>
      <c r="F45" s="67"/>
      <c r="G45" s="67"/>
      <c r="H45" s="67"/>
      <c r="I45" s="39"/>
      <c r="J45" s="68" t="s">
        <v>80</v>
      </c>
      <c r="L45" s="69"/>
    </row>
    <row r="46" spans="1:13" ht="10.9" customHeight="1" x14ac:dyDescent="0.2">
      <c r="A46" s="50"/>
      <c r="B46" s="34" t="s">
        <v>81</v>
      </c>
      <c r="C46" s="184">
        <v>1</v>
      </c>
      <c r="D46" s="57"/>
      <c r="E46" s="57"/>
      <c r="F46" s="70"/>
      <c r="G46" s="70"/>
      <c r="H46" s="70"/>
      <c r="I46" s="9"/>
      <c r="J46" s="57"/>
      <c r="K46" s="12" t="s">
        <v>82</v>
      </c>
      <c r="L46" s="183">
        <v>0</v>
      </c>
    </row>
    <row r="47" spans="1:13" ht="10.9" customHeight="1" x14ac:dyDescent="0.2">
      <c r="A47" s="50"/>
      <c r="B47" s="10" t="s">
        <v>83</v>
      </c>
      <c r="C47" s="184">
        <v>1</v>
      </c>
      <c r="D47" s="5"/>
      <c r="E47" s="57"/>
      <c r="F47" s="10"/>
      <c r="G47" s="10"/>
      <c r="H47" s="10"/>
      <c r="I47" s="70"/>
      <c r="J47" s="3"/>
      <c r="K47" s="12" t="s">
        <v>84</v>
      </c>
      <c r="L47" s="183">
        <v>0</v>
      </c>
    </row>
    <row r="48" spans="1:13" ht="10.9" customHeight="1" x14ac:dyDescent="0.2">
      <c r="A48" s="59"/>
      <c r="B48" s="10" t="s">
        <v>85</v>
      </c>
      <c r="C48" s="185">
        <v>0</v>
      </c>
      <c r="D48" s="5"/>
      <c r="E48" s="57"/>
      <c r="F48" s="10"/>
      <c r="G48" s="10"/>
      <c r="H48" s="10"/>
      <c r="I48" s="70"/>
      <c r="J48" s="3"/>
      <c r="K48" s="12" t="s">
        <v>86</v>
      </c>
      <c r="L48" s="183">
        <v>2</v>
      </c>
    </row>
    <row r="49" spans="1:13" ht="10.9" customHeight="1" x14ac:dyDescent="0.2">
      <c r="A49" s="59"/>
      <c r="B49" s="51" t="s">
        <v>87</v>
      </c>
      <c r="C49" s="184">
        <v>0</v>
      </c>
      <c r="D49" s="5"/>
      <c r="E49" s="57"/>
      <c r="F49" s="10"/>
      <c r="G49" s="10"/>
      <c r="H49" s="10"/>
      <c r="I49" s="70"/>
      <c r="J49" s="3"/>
      <c r="K49" s="12" t="s">
        <v>88</v>
      </c>
      <c r="L49" s="183">
        <v>0</v>
      </c>
    </row>
    <row r="50" spans="1:13" ht="10.5" customHeight="1" thickBot="1" x14ac:dyDescent="0.25">
      <c r="A50" s="71"/>
      <c r="B50" s="52"/>
      <c r="C50" s="11" t="s">
        <v>1</v>
      </c>
      <c r="D50" s="60"/>
      <c r="E50" s="60"/>
      <c r="F50" s="63"/>
      <c r="G50" s="63"/>
      <c r="H50" s="63"/>
      <c r="I50" s="71"/>
      <c r="J50" s="72"/>
      <c r="K50" s="60"/>
      <c r="L50" s="130" t="b">
        <v>1</v>
      </c>
      <c r="M50" s="60"/>
    </row>
    <row r="51" spans="1:13" ht="10.9" customHeight="1" x14ac:dyDescent="0.2">
      <c r="A51" s="58" t="s">
        <v>35</v>
      </c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</row>
    <row r="52" spans="1:13" ht="10.9" customHeight="1" x14ac:dyDescent="0.2">
      <c r="B52" s="5" t="s">
        <v>12</v>
      </c>
      <c r="C52" s="57"/>
      <c r="D52" s="57"/>
      <c r="E52" s="57"/>
      <c r="G52" s="65"/>
      <c r="H52" s="182">
        <v>126</v>
      </c>
      <c r="I52" s="58" t="s">
        <v>36</v>
      </c>
      <c r="J52" s="57"/>
      <c r="K52" s="57"/>
      <c r="L52" s="57"/>
    </row>
    <row r="53" spans="1:13" ht="10.9" customHeight="1" x14ac:dyDescent="0.2">
      <c r="B53" s="184">
        <v>14</v>
      </c>
      <c r="C53" s="58" t="s">
        <v>37</v>
      </c>
      <c r="D53" s="57"/>
      <c r="E53" s="57"/>
      <c r="G53" s="10"/>
      <c r="H53" s="186">
        <v>275</v>
      </c>
      <c r="I53" s="58" t="s">
        <v>38</v>
      </c>
      <c r="J53" s="57"/>
      <c r="K53" s="57"/>
      <c r="L53" s="57"/>
    </row>
    <row r="54" spans="1:13" ht="10.9" customHeight="1" x14ac:dyDescent="0.2">
      <c r="B54" s="57" t="s">
        <v>39</v>
      </c>
      <c r="C54" s="57"/>
      <c r="D54" s="57"/>
      <c r="E54" s="57"/>
      <c r="G54" s="57"/>
      <c r="H54" s="57" t="s">
        <v>40</v>
      </c>
      <c r="I54" s="57"/>
      <c r="J54" s="57"/>
      <c r="K54" s="57"/>
      <c r="L54" s="57"/>
      <c r="M54" s="24"/>
    </row>
    <row r="55" spans="1:13" ht="6" customHeight="1" thickBot="1" x14ac:dyDescent="0.25">
      <c r="A55" s="60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</row>
    <row r="56" spans="1:13" ht="5.25" customHeight="1" x14ac:dyDescent="0.2"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</row>
    <row r="57" spans="1:13" ht="10.9" customHeight="1" x14ac:dyDescent="0.2">
      <c r="A57" s="58" t="s">
        <v>283</v>
      </c>
      <c r="B57" s="57"/>
      <c r="D57" s="39"/>
      <c r="E57" s="39"/>
      <c r="F57" s="57"/>
      <c r="G57" s="57"/>
      <c r="H57" s="57"/>
      <c r="I57" s="57"/>
      <c r="J57" s="57"/>
      <c r="K57" s="57"/>
      <c r="L57" s="57"/>
    </row>
    <row r="58" spans="1:13" ht="7.5" customHeight="1" x14ac:dyDescent="0.2">
      <c r="A58" s="57"/>
      <c r="B58" s="57"/>
      <c r="E58" s="57"/>
      <c r="F58" s="57"/>
      <c r="G58" s="57"/>
      <c r="H58" s="57"/>
      <c r="I58" s="57"/>
      <c r="J58" s="57"/>
      <c r="K58" s="57"/>
      <c r="L58" s="57"/>
    </row>
    <row r="59" spans="1:13" ht="10.9" customHeight="1" x14ac:dyDescent="0.2">
      <c r="A59" s="57"/>
      <c r="B59" s="57" t="s">
        <v>41</v>
      </c>
      <c r="D59" s="57" t="s">
        <v>314</v>
      </c>
      <c r="E59" s="57"/>
      <c r="G59" s="57" t="s">
        <v>315</v>
      </c>
      <c r="H59" s="57" t="s">
        <v>316</v>
      </c>
      <c r="I59" s="57" t="s">
        <v>317</v>
      </c>
      <c r="J59" s="57"/>
      <c r="K59" s="57"/>
      <c r="L59" s="57"/>
    </row>
    <row r="60" spans="1:13" ht="10.9" customHeight="1" x14ac:dyDescent="0.2">
      <c r="A60" s="57"/>
      <c r="B60" s="57" t="s">
        <v>42</v>
      </c>
      <c r="D60" s="57" t="s">
        <v>89</v>
      </c>
      <c r="E60" s="57"/>
      <c r="G60" s="57" t="s">
        <v>89</v>
      </c>
      <c r="H60" s="57" t="s">
        <v>89</v>
      </c>
      <c r="I60" s="57" t="s">
        <v>90</v>
      </c>
      <c r="J60" s="57"/>
      <c r="K60" s="57"/>
      <c r="L60" s="57"/>
    </row>
    <row r="61" spans="1:13" ht="10.9" customHeight="1" x14ac:dyDescent="0.2">
      <c r="A61" s="57" t="s">
        <v>342</v>
      </c>
      <c r="B61" s="62">
        <v>112</v>
      </c>
      <c r="D61" s="62">
        <v>26</v>
      </c>
      <c r="E61" s="65"/>
      <c r="G61" s="62">
        <v>8</v>
      </c>
      <c r="H61" s="62">
        <v>0</v>
      </c>
      <c r="I61" s="62">
        <v>0</v>
      </c>
      <c r="J61" s="57"/>
      <c r="K61" s="57"/>
      <c r="L61" s="57"/>
    </row>
    <row r="62" spans="1:13" ht="10.9" customHeight="1" x14ac:dyDescent="0.2">
      <c r="A62" s="57" t="s">
        <v>343</v>
      </c>
      <c r="B62" s="62">
        <v>8</v>
      </c>
      <c r="D62" s="62">
        <v>6</v>
      </c>
      <c r="E62" s="65"/>
      <c r="G62" s="62">
        <v>2</v>
      </c>
      <c r="H62" s="62">
        <v>0</v>
      </c>
      <c r="I62" s="62">
        <v>0</v>
      </c>
      <c r="J62" s="57"/>
      <c r="K62" s="57"/>
      <c r="L62" s="57"/>
    </row>
    <row r="63" spans="1:13" ht="10.9" customHeight="1" x14ac:dyDescent="0.2">
      <c r="A63" s="57" t="s">
        <v>344</v>
      </c>
      <c r="B63" s="62">
        <v>16</v>
      </c>
      <c r="D63" s="62">
        <v>0</v>
      </c>
      <c r="E63" s="65"/>
      <c r="G63" s="62">
        <v>0</v>
      </c>
      <c r="H63" s="62">
        <v>0</v>
      </c>
      <c r="I63" s="62">
        <v>0</v>
      </c>
      <c r="J63" s="57"/>
      <c r="K63" s="57"/>
      <c r="L63" s="34" t="s">
        <v>91</v>
      </c>
    </row>
    <row r="64" spans="1:13" ht="10.9" customHeight="1" x14ac:dyDescent="0.2">
      <c r="A64" s="57" t="s">
        <v>345</v>
      </c>
      <c r="B64" s="25">
        <v>136</v>
      </c>
      <c r="D64" s="25">
        <v>32</v>
      </c>
      <c r="E64" s="65"/>
      <c r="G64" s="25">
        <v>10</v>
      </c>
      <c r="H64" s="25">
        <v>0</v>
      </c>
      <c r="I64" s="25">
        <v>0</v>
      </c>
      <c r="J64" s="57"/>
      <c r="L64" s="25">
        <v>178</v>
      </c>
    </row>
    <row r="65" spans="1:13" ht="7.5" customHeight="1" thickBot="1" x14ac:dyDescent="0.25">
      <c r="A65" s="60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</row>
    <row r="66" spans="1:13" ht="10.9" customHeight="1" x14ac:dyDescent="0.2">
      <c r="A66" s="58" t="s">
        <v>47</v>
      </c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</row>
    <row r="67" spans="1:13" ht="10.9" customHeight="1" x14ac:dyDescent="0.2">
      <c r="A67" s="57"/>
      <c r="B67" s="5" t="s">
        <v>48</v>
      </c>
      <c r="C67" s="5" t="s">
        <v>49</v>
      </c>
      <c r="D67" s="5" t="s">
        <v>50</v>
      </c>
      <c r="E67" s="5"/>
      <c r="F67" s="5" t="s">
        <v>51</v>
      </c>
      <c r="G67" s="5" t="s">
        <v>52</v>
      </c>
      <c r="H67" s="5" t="s">
        <v>53</v>
      </c>
      <c r="J67" s="5"/>
      <c r="L67" s="57"/>
    </row>
    <row r="68" spans="1:13" ht="10.9" customHeight="1" x14ac:dyDescent="0.2">
      <c r="A68" s="57"/>
      <c r="B68" s="2">
        <v>0</v>
      </c>
      <c r="C68" s="2">
        <v>0</v>
      </c>
      <c r="D68" s="2">
        <v>0</v>
      </c>
      <c r="E68" s="5"/>
      <c r="F68" s="2">
        <v>1</v>
      </c>
      <c r="G68" s="2">
        <v>0</v>
      </c>
      <c r="H68" s="2">
        <v>1</v>
      </c>
      <c r="I68" s="131" t="b">
        <v>1</v>
      </c>
      <c r="J68" s="3"/>
    </row>
    <row r="69" spans="1:13" ht="7.5" customHeight="1" x14ac:dyDescent="0.2">
      <c r="A69" s="57"/>
      <c r="B69" s="57" t="s">
        <v>1</v>
      </c>
      <c r="C69" s="57"/>
      <c r="D69" s="57"/>
      <c r="E69" s="57"/>
      <c r="F69" s="57"/>
      <c r="G69" s="57"/>
      <c r="H69" s="57"/>
      <c r="I69" s="57"/>
      <c r="J69" s="57"/>
      <c r="K69" s="57"/>
      <c r="L69" s="57"/>
    </row>
    <row r="70" spans="1:13" ht="7.5" customHeight="1" x14ac:dyDescent="0.2">
      <c r="A70" s="57"/>
      <c r="B70" s="5" t="s">
        <v>12</v>
      </c>
      <c r="C70" s="57"/>
      <c r="D70" s="57"/>
      <c r="E70" s="57"/>
      <c r="F70" s="57"/>
      <c r="G70" s="57"/>
      <c r="H70" s="57"/>
      <c r="I70" s="57"/>
      <c r="J70" s="57"/>
      <c r="K70" s="57"/>
      <c r="L70" s="57"/>
    </row>
    <row r="71" spans="1:13" ht="10.9" customHeight="1" x14ac:dyDescent="0.2">
      <c r="A71" s="57" t="s">
        <v>54</v>
      </c>
      <c r="B71" s="2">
        <v>8</v>
      </c>
      <c r="C71" s="57" t="s">
        <v>55</v>
      </c>
      <c r="D71" s="57"/>
      <c r="E71" s="57"/>
      <c r="G71" s="42"/>
      <c r="H71" s="42" t="s">
        <v>346</v>
      </c>
      <c r="I71" s="187" t="s">
        <v>225</v>
      </c>
      <c r="J71" s="82"/>
      <c r="K71" s="82"/>
      <c r="L71" s="82"/>
      <c r="M71" s="83"/>
    </row>
    <row r="72" spans="1:13" ht="10.9" customHeight="1" x14ac:dyDescent="0.2">
      <c r="E72" s="57"/>
      <c r="F72" s="6"/>
      <c r="G72" s="6"/>
      <c r="H72" s="6"/>
      <c r="I72" s="6"/>
      <c r="J72" s="24"/>
      <c r="K72" s="24"/>
      <c r="L72" s="57"/>
    </row>
    <row r="73" spans="1:13" ht="10.9" customHeight="1" x14ac:dyDescent="0.2">
      <c r="A73" s="43" t="s">
        <v>93</v>
      </c>
      <c r="B73" s="2">
        <v>38</v>
      </c>
      <c r="C73" s="58" t="s">
        <v>141</v>
      </c>
      <c r="E73" s="57"/>
      <c r="G73" s="18"/>
      <c r="H73" s="18" t="s">
        <v>347</v>
      </c>
      <c r="I73" s="187" t="s">
        <v>225</v>
      </c>
      <c r="J73" s="82"/>
      <c r="K73" s="82"/>
      <c r="L73" s="82"/>
      <c r="M73" s="49"/>
    </row>
    <row r="74" spans="1:13" ht="10.9" customHeight="1" x14ac:dyDescent="0.2">
      <c r="A74" s="67" t="s">
        <v>95</v>
      </c>
      <c r="B74" s="184">
        <v>100</v>
      </c>
      <c r="C74" s="74" t="s">
        <v>140</v>
      </c>
      <c r="D74" s="74"/>
      <c r="E74" s="24"/>
      <c r="F74" s="24"/>
      <c r="G74" s="24"/>
      <c r="H74" s="24"/>
      <c r="I74" s="24"/>
      <c r="J74" s="24"/>
      <c r="K74" s="61"/>
      <c r="L74" s="24"/>
    </row>
    <row r="75" spans="1:13" ht="6" customHeight="1" x14ac:dyDescent="0.2">
      <c r="A75" s="57"/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</row>
    <row r="76" spans="1:13" ht="10.9" customHeight="1" thickBot="1" x14ac:dyDescent="0.25">
      <c r="A76" s="18" t="s">
        <v>104</v>
      </c>
      <c r="B76" s="188" t="s">
        <v>375</v>
      </c>
      <c r="C76" s="60"/>
      <c r="D76" s="63"/>
      <c r="E76" s="57"/>
      <c r="F76" s="18" t="s">
        <v>57</v>
      </c>
      <c r="G76" s="60" t="s">
        <v>376</v>
      </c>
      <c r="H76" s="60"/>
      <c r="I76" s="60"/>
      <c r="J76" s="57"/>
      <c r="K76" s="18" t="s">
        <v>58</v>
      </c>
      <c r="L76" s="188" t="s">
        <v>225</v>
      </c>
      <c r="M76" s="63"/>
    </row>
    <row r="77" spans="1:13" ht="10.9" customHeight="1" thickBot="1" x14ac:dyDescent="0.25">
      <c r="A77" s="18" t="s">
        <v>59</v>
      </c>
      <c r="B77" s="189" t="s">
        <v>225</v>
      </c>
      <c r="C77" s="84"/>
      <c r="D77" s="237"/>
      <c r="E77" s="57"/>
      <c r="F77" s="18" t="s">
        <v>60</v>
      </c>
      <c r="G77" s="84" t="s">
        <v>225</v>
      </c>
      <c r="H77" s="84"/>
      <c r="I77" s="84"/>
      <c r="J77" s="57"/>
      <c r="K77" s="18" t="s">
        <v>122</v>
      </c>
      <c r="L77" s="188" t="s">
        <v>225</v>
      </c>
      <c r="M77" s="63"/>
    </row>
    <row r="78" spans="1:13" ht="10.9" customHeight="1" thickBot="1" x14ac:dyDescent="0.25">
      <c r="A78" s="18" t="s">
        <v>62</v>
      </c>
      <c r="B78" s="60" t="s">
        <v>225</v>
      </c>
      <c r="C78" s="60" t="s">
        <v>225</v>
      </c>
      <c r="D78" s="60"/>
      <c r="E78" s="60"/>
      <c r="F78" s="60"/>
      <c r="G78" s="60" t="s">
        <v>226</v>
      </c>
      <c r="H78" s="60"/>
      <c r="I78" s="60"/>
      <c r="J78" s="57"/>
      <c r="K78" s="18" t="s">
        <v>63</v>
      </c>
      <c r="L78" s="188" t="s">
        <v>225</v>
      </c>
      <c r="M78" s="63"/>
    </row>
    <row r="79" spans="1:13" ht="10.9" customHeight="1" thickBot="1" x14ac:dyDescent="0.25">
      <c r="A79" s="57"/>
      <c r="B79" s="5" t="s">
        <v>64</v>
      </c>
      <c r="C79" s="5" t="s">
        <v>65</v>
      </c>
      <c r="D79" s="5"/>
      <c r="E79" s="5"/>
      <c r="F79" s="5"/>
      <c r="G79" s="5" t="s">
        <v>66</v>
      </c>
      <c r="H79" s="5"/>
      <c r="I79" s="57"/>
      <c r="J79" s="57"/>
      <c r="K79" s="18" t="s">
        <v>96</v>
      </c>
      <c r="L79" s="60" t="s">
        <v>225</v>
      </c>
      <c r="M79" s="63"/>
    </row>
    <row r="80" spans="1:13" x14ac:dyDescent="0.2">
      <c r="A80" s="202" t="s">
        <v>318</v>
      </c>
    </row>
  </sheetData>
  <sheetProtection algorithmName="SHA-512" hashValue="gitiHsY1R1z1PU5TMu+LI5oltPjJINjGcbk8zPO1O9IeMUuTdX/SYMxjUYEG7vZTYi/BYuA7PYLDoF6qG/4vQg==" saltValue="WQ9Yr9isZ2mlmDcyjY7r8g==" spinCount="100000" sheet="1" objects="1" scenarios="1" selectLockedCells="1" selectUnlockedCells="1"/>
  <phoneticPr fontId="0" type="noConversion"/>
  <conditionalFormatting sqref="M24 C43 L50 G32:I32">
    <cfRule type="cellIs" priority="1" stopIfTrue="1" operator="equal">
      <formula>TRUE</formula>
    </cfRule>
    <cfRule type="cellIs" dxfId="43" priority="2" stopIfTrue="1" operator="equal">
      <formula>FALSE</formula>
    </cfRule>
  </conditionalFormatting>
  <conditionalFormatting sqref="C40:C42">
    <cfRule type="cellIs" dxfId="42" priority="3" stopIfTrue="1" operator="greaterThan">
      <formula>$D$20</formula>
    </cfRule>
  </conditionalFormatting>
  <pageMargins left="0.23622047244094491" right="0.23622047244094491" top="0.39370078740157483" bottom="0.55118110236220474" header="0.31496062992125984" footer="0.51181102362204722"/>
  <pageSetup paperSize="9" scale="92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7763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257175</xdr:colOff>
                    <xdr:row>0</xdr:row>
                    <xdr:rowOff>47625</xdr:rowOff>
                  </from>
                  <to>
                    <xdr:col>8</xdr:col>
                    <xdr:colOff>409575</xdr:colOff>
                    <xdr:row>1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0">
    <pageSetUpPr autoPageBreaks="0" fitToPage="1"/>
  </sheetPr>
  <dimension ref="A1:M80"/>
  <sheetViews>
    <sheetView showGridLines="0" showRowColHeaders="0" zoomScale="125" workbookViewId="0">
      <selection activeCell="C1" sqref="C1"/>
    </sheetView>
  </sheetViews>
  <sheetFormatPr baseColWidth="10" defaultRowHeight="12.75" x14ac:dyDescent="0.2"/>
  <cols>
    <col min="1" max="1" width="21.140625" style="41" customWidth="1"/>
    <col min="2" max="2" width="8.28515625" style="41" customWidth="1"/>
    <col min="3" max="3" width="8.140625" style="41" customWidth="1"/>
    <col min="4" max="4" width="8.5703125" style="41" customWidth="1"/>
    <col min="5" max="5" width="1.28515625" style="41" customWidth="1"/>
    <col min="6" max="7" width="8" style="41" customWidth="1"/>
    <col min="8" max="8" width="8.7109375" style="41" customWidth="1"/>
    <col min="9" max="9" width="7.7109375" style="41" customWidth="1"/>
    <col min="10" max="10" width="1.140625" style="41" customWidth="1"/>
    <col min="11" max="11" width="10" style="41" customWidth="1"/>
    <col min="12" max="12" width="8.7109375" style="41" customWidth="1"/>
    <col min="13" max="13" width="9" style="41" customWidth="1"/>
    <col min="14" max="16384" width="11.42578125" style="41"/>
  </cols>
  <sheetData>
    <row r="1" spans="1:13" ht="19.5" customHeight="1" thickBot="1" x14ac:dyDescent="0.3">
      <c r="A1" s="55" t="s">
        <v>0</v>
      </c>
      <c r="D1" s="249" t="s">
        <v>321</v>
      </c>
      <c r="J1" s="177">
        <v>10</v>
      </c>
      <c r="K1" s="233"/>
      <c r="L1" s="234" t="s">
        <v>125</v>
      </c>
      <c r="M1" s="222"/>
    </row>
    <row r="2" spans="1:13" ht="12" customHeight="1" thickBot="1" x14ac:dyDescent="0.25">
      <c r="A2" s="56" t="s">
        <v>2</v>
      </c>
      <c r="K2" s="235"/>
      <c r="L2" s="236" t="s">
        <v>377</v>
      </c>
      <c r="M2" s="222"/>
    </row>
    <row r="3" spans="1:13" s="56" customFormat="1" ht="6" customHeight="1" x14ac:dyDescent="0.2"/>
    <row r="4" spans="1:13" ht="11.45" customHeight="1" x14ac:dyDescent="0.2">
      <c r="A4" s="28" t="s">
        <v>1</v>
      </c>
      <c r="B4" s="23"/>
      <c r="C4" s="24"/>
      <c r="D4" s="24"/>
      <c r="E4" s="24"/>
      <c r="F4" s="29" t="s">
        <v>1</v>
      </c>
      <c r="G4" s="29"/>
      <c r="H4" s="29"/>
      <c r="I4" s="24"/>
      <c r="J4" s="24"/>
      <c r="K4" s="23"/>
      <c r="L4" s="24"/>
    </row>
    <row r="5" spans="1:13" s="56" customFormat="1" ht="10.15" customHeight="1" thickBot="1" x14ac:dyDescent="0.25">
      <c r="A5" s="220" t="s">
        <v>3</v>
      </c>
      <c r="B5" s="57"/>
      <c r="C5" s="57"/>
      <c r="D5" s="57"/>
      <c r="E5" s="57"/>
      <c r="F5" s="57"/>
      <c r="G5" s="57"/>
      <c r="H5" s="57"/>
      <c r="I5" s="24"/>
      <c r="J5" s="24"/>
      <c r="K5" s="24" t="s">
        <v>1</v>
      </c>
      <c r="L5" s="57"/>
    </row>
    <row r="6" spans="1:13" ht="12.6" customHeight="1" thickBot="1" x14ac:dyDescent="0.25">
      <c r="A6" s="219" t="s">
        <v>142</v>
      </c>
      <c r="B6" s="221" t="s">
        <v>378</v>
      </c>
      <c r="C6" s="84"/>
      <c r="D6" s="84"/>
      <c r="E6" s="84"/>
      <c r="F6" s="222"/>
      <c r="G6" s="79"/>
      <c r="H6" s="79" t="s">
        <v>71</v>
      </c>
      <c r="I6" s="23"/>
      <c r="J6" s="24"/>
      <c r="K6" s="217" t="s">
        <v>112</v>
      </c>
      <c r="L6" s="218"/>
      <c r="M6" s="54"/>
    </row>
    <row r="7" spans="1:13" s="56" customFormat="1" ht="10.15" customHeight="1" x14ac:dyDescent="0.2">
      <c r="A7" s="13"/>
      <c r="B7" s="24"/>
      <c r="C7" s="24"/>
      <c r="D7" s="24"/>
      <c r="E7" s="24"/>
      <c r="F7" s="80"/>
      <c r="G7" s="80"/>
      <c r="H7" s="80"/>
      <c r="I7" s="24"/>
      <c r="J7" s="24"/>
      <c r="K7" s="80"/>
      <c r="L7" s="80"/>
    </row>
    <row r="8" spans="1:13" s="56" customFormat="1" ht="10.15" customHeight="1" x14ac:dyDescent="0.2">
      <c r="A8" s="33"/>
      <c r="B8" s="57"/>
      <c r="C8" s="57"/>
      <c r="D8" s="57"/>
      <c r="E8" s="57"/>
      <c r="F8" s="58" t="s">
        <v>1</v>
      </c>
      <c r="G8" s="58"/>
      <c r="H8" s="58"/>
    </row>
    <row r="9" spans="1:13" ht="10.15" customHeight="1" x14ac:dyDescent="0.2">
      <c r="A9" s="28"/>
      <c r="B9" s="86" t="s">
        <v>4</v>
      </c>
      <c r="C9" s="5" t="s">
        <v>5</v>
      </c>
      <c r="D9" s="57"/>
      <c r="E9" s="57"/>
      <c r="L9" s="5" t="s">
        <v>4</v>
      </c>
      <c r="M9" s="5" t="s">
        <v>5</v>
      </c>
    </row>
    <row r="10" spans="1:13" s="56" customFormat="1" ht="10.15" customHeight="1" x14ac:dyDescent="0.2">
      <c r="A10" s="57" t="s">
        <v>6</v>
      </c>
      <c r="B10" s="181">
        <v>2</v>
      </c>
      <c r="C10" s="181">
        <v>2</v>
      </c>
      <c r="D10" s="57" t="s">
        <v>337</v>
      </c>
      <c r="E10" s="57"/>
      <c r="F10" s="57"/>
      <c r="G10" s="57"/>
      <c r="H10" s="57"/>
      <c r="J10" s="57"/>
      <c r="K10" s="93" t="s">
        <v>308</v>
      </c>
      <c r="L10" s="2">
        <v>2</v>
      </c>
      <c r="M10" s="2">
        <v>2</v>
      </c>
    </row>
    <row r="11" spans="1:13" ht="10.15" customHeight="1" x14ac:dyDescent="0.2">
      <c r="A11" s="57" t="s">
        <v>74</v>
      </c>
      <c r="B11" s="181">
        <v>0</v>
      </c>
      <c r="C11" s="181">
        <v>0</v>
      </c>
      <c r="D11" s="57"/>
      <c r="E11" s="57"/>
      <c r="F11" s="57"/>
      <c r="G11" s="57"/>
      <c r="H11" s="57"/>
      <c r="J11" s="57"/>
      <c r="K11" s="93" t="s">
        <v>309</v>
      </c>
      <c r="L11" s="2">
        <v>0</v>
      </c>
      <c r="M11" s="2">
        <v>0</v>
      </c>
    </row>
    <row r="12" spans="1:13" ht="9" customHeight="1" thickBot="1" x14ac:dyDescent="0.25">
      <c r="A12" s="60"/>
      <c r="B12" s="60"/>
      <c r="C12" s="60" t="s">
        <v>1</v>
      </c>
      <c r="D12" s="60"/>
      <c r="E12" s="60"/>
      <c r="F12" s="60"/>
      <c r="G12" s="60"/>
      <c r="H12" s="60"/>
      <c r="I12" s="60"/>
      <c r="J12" s="60"/>
      <c r="K12" s="60"/>
      <c r="L12" s="60" t="s">
        <v>1</v>
      </c>
      <c r="M12" s="66"/>
    </row>
    <row r="13" spans="1:13" ht="10.9" customHeight="1" x14ac:dyDescent="0.2">
      <c r="A13" s="61" t="s">
        <v>7</v>
      </c>
      <c r="B13" s="36" t="s">
        <v>8</v>
      </c>
      <c r="C13" s="36" t="s">
        <v>9</v>
      </c>
      <c r="D13" s="36" t="s">
        <v>10</v>
      </c>
      <c r="E13" s="7"/>
      <c r="F13" s="36" t="s">
        <v>11</v>
      </c>
      <c r="G13" s="36" t="s">
        <v>8</v>
      </c>
      <c r="H13" s="36" t="s">
        <v>9</v>
      </c>
      <c r="I13" s="36" t="s">
        <v>10</v>
      </c>
      <c r="J13" s="57"/>
      <c r="K13" s="227"/>
      <c r="L13" s="232" t="s">
        <v>14</v>
      </c>
      <c r="M13" s="223" t="s">
        <v>12</v>
      </c>
    </row>
    <row r="14" spans="1:13" ht="2.25" customHeight="1" x14ac:dyDescent="0.2">
      <c r="A14" s="13"/>
      <c r="B14" s="24"/>
      <c r="C14" s="24"/>
      <c r="D14" s="24"/>
      <c r="E14" s="24"/>
      <c r="I14" s="57"/>
      <c r="J14" s="57"/>
      <c r="K14" s="228"/>
      <c r="L14" s="49"/>
    </row>
    <row r="15" spans="1:13" ht="10.9" customHeight="1" x14ac:dyDescent="0.2">
      <c r="A15" s="81" t="s">
        <v>338</v>
      </c>
      <c r="B15" s="62">
        <v>36</v>
      </c>
      <c r="C15" s="62">
        <v>12</v>
      </c>
      <c r="D15" s="25">
        <v>48</v>
      </c>
      <c r="E15" s="24"/>
      <c r="F15" s="17" t="s">
        <v>307</v>
      </c>
      <c r="G15" s="2">
        <v>0</v>
      </c>
      <c r="H15" s="2">
        <v>0</v>
      </c>
      <c r="I15" s="2">
        <v>0</v>
      </c>
      <c r="J15" s="57"/>
      <c r="K15" s="228"/>
      <c r="L15" s="229" t="s">
        <v>15</v>
      </c>
      <c r="M15" s="224">
        <v>1</v>
      </c>
    </row>
    <row r="16" spans="1:13" ht="10.9" customHeight="1" x14ac:dyDescent="0.2">
      <c r="A16" s="24"/>
      <c r="B16" s="14"/>
      <c r="C16" s="15"/>
      <c r="D16" s="1"/>
      <c r="E16" s="24"/>
      <c r="F16" s="62">
        <v>6</v>
      </c>
      <c r="G16" s="2">
        <v>1</v>
      </c>
      <c r="H16" s="2">
        <v>0</v>
      </c>
      <c r="I16" s="2">
        <v>1</v>
      </c>
      <c r="J16" s="57"/>
      <c r="K16" s="228"/>
      <c r="L16" s="229" t="s">
        <v>73</v>
      </c>
      <c r="M16" s="224">
        <v>1</v>
      </c>
    </row>
    <row r="17" spans="1:13" ht="10.9" customHeight="1" x14ac:dyDescent="0.2">
      <c r="A17" s="13" t="s">
        <v>76</v>
      </c>
      <c r="B17" s="62">
        <v>2</v>
      </c>
      <c r="C17" s="62">
        <v>4</v>
      </c>
      <c r="D17" s="25">
        <v>6</v>
      </c>
      <c r="E17" s="24"/>
      <c r="F17" s="62">
        <v>7</v>
      </c>
      <c r="G17" s="2">
        <v>2</v>
      </c>
      <c r="H17" s="2">
        <v>1</v>
      </c>
      <c r="I17" s="2">
        <v>3</v>
      </c>
      <c r="J17" s="57"/>
      <c r="K17" s="228"/>
      <c r="L17" s="229" t="s">
        <v>17</v>
      </c>
      <c r="M17" s="224">
        <v>1</v>
      </c>
    </row>
    <row r="18" spans="1:13" ht="10.9" customHeight="1" x14ac:dyDescent="0.2">
      <c r="A18" s="10" t="s">
        <v>77</v>
      </c>
      <c r="B18" s="182">
        <v>0</v>
      </c>
      <c r="C18" s="182">
        <v>0</v>
      </c>
      <c r="D18" s="25">
        <v>0</v>
      </c>
      <c r="E18" s="24"/>
      <c r="F18" s="62">
        <v>8</v>
      </c>
      <c r="G18" s="2">
        <v>2</v>
      </c>
      <c r="H18" s="2">
        <v>1</v>
      </c>
      <c r="I18" s="2">
        <v>3</v>
      </c>
      <c r="J18" s="57"/>
      <c r="K18" s="228"/>
      <c r="L18" s="229" t="s">
        <v>19</v>
      </c>
      <c r="M18" s="224">
        <v>3</v>
      </c>
    </row>
    <row r="19" spans="1:13" ht="10.9" customHeight="1" x14ac:dyDescent="0.2">
      <c r="A19" s="24"/>
      <c r="B19" s="24"/>
      <c r="C19" s="24"/>
      <c r="D19" s="26"/>
      <c r="E19" s="24"/>
      <c r="F19" s="62">
        <v>9</v>
      </c>
      <c r="G19" s="2">
        <v>2</v>
      </c>
      <c r="H19" s="2">
        <v>1</v>
      </c>
      <c r="I19" s="2">
        <v>3</v>
      </c>
      <c r="J19" s="57"/>
      <c r="K19" s="228"/>
      <c r="L19" s="229" t="s">
        <v>20</v>
      </c>
      <c r="M19" s="224">
        <v>0</v>
      </c>
    </row>
    <row r="20" spans="1:13" ht="10.9" customHeight="1" x14ac:dyDescent="0.2">
      <c r="A20" s="13" t="s">
        <v>13</v>
      </c>
      <c r="B20" s="25">
        <v>38</v>
      </c>
      <c r="C20" s="25">
        <v>16</v>
      </c>
      <c r="D20" s="25">
        <v>54</v>
      </c>
      <c r="E20" s="24"/>
      <c r="F20" s="62">
        <v>10</v>
      </c>
      <c r="G20" s="2">
        <v>2</v>
      </c>
      <c r="H20" s="2">
        <v>0</v>
      </c>
      <c r="I20" s="2">
        <v>2</v>
      </c>
      <c r="J20" s="57"/>
      <c r="K20" s="228"/>
      <c r="L20" s="229" t="s">
        <v>22</v>
      </c>
      <c r="M20" s="224">
        <v>0</v>
      </c>
    </row>
    <row r="21" spans="1:13" ht="10.9" customHeight="1" x14ac:dyDescent="0.2">
      <c r="A21" s="24"/>
      <c r="B21" s="24"/>
      <c r="C21" s="24"/>
      <c r="D21" s="26"/>
      <c r="E21" s="24"/>
      <c r="F21" s="62">
        <v>11</v>
      </c>
      <c r="G21" s="2">
        <v>3</v>
      </c>
      <c r="H21" s="2">
        <v>4</v>
      </c>
      <c r="I21" s="2">
        <v>7</v>
      </c>
      <c r="J21" s="57"/>
      <c r="K21" s="228"/>
      <c r="L21" s="230" t="s">
        <v>78</v>
      </c>
      <c r="M21" s="225">
        <v>0</v>
      </c>
    </row>
    <row r="22" spans="1:13" ht="10.9" customHeight="1" x14ac:dyDescent="0.2">
      <c r="A22" s="13" t="s">
        <v>16</v>
      </c>
      <c r="B22" s="62">
        <v>1</v>
      </c>
      <c r="C22" s="62">
        <v>2</v>
      </c>
      <c r="D22" s="25">
        <v>3</v>
      </c>
      <c r="E22" s="24"/>
      <c r="F22" s="62">
        <v>12</v>
      </c>
      <c r="G22" s="2">
        <v>3</v>
      </c>
      <c r="H22" s="2">
        <v>2</v>
      </c>
      <c r="I22" s="2">
        <v>5</v>
      </c>
      <c r="J22" s="57"/>
      <c r="K22" s="228"/>
      <c r="L22" s="229" t="s">
        <v>23</v>
      </c>
      <c r="M22" s="224">
        <v>0</v>
      </c>
    </row>
    <row r="23" spans="1:13" ht="10.9" customHeight="1" x14ac:dyDescent="0.2">
      <c r="A23" s="12" t="s">
        <v>287</v>
      </c>
      <c r="B23" s="62">
        <v>0</v>
      </c>
      <c r="C23" s="62">
        <v>0</v>
      </c>
      <c r="D23" s="25">
        <v>0</v>
      </c>
      <c r="E23" s="24"/>
      <c r="F23" s="62">
        <v>13</v>
      </c>
      <c r="G23" s="2">
        <v>4</v>
      </c>
      <c r="H23" s="2">
        <v>0</v>
      </c>
      <c r="I23" s="2">
        <v>4</v>
      </c>
      <c r="J23" s="57"/>
      <c r="K23" s="228"/>
      <c r="L23" s="231" t="s">
        <v>24</v>
      </c>
      <c r="M23" s="226">
        <v>6</v>
      </c>
    </row>
    <row r="24" spans="1:13" ht="10.9" customHeight="1" x14ac:dyDescent="0.2">
      <c r="A24" s="13" t="s">
        <v>18</v>
      </c>
      <c r="B24" s="62">
        <v>6</v>
      </c>
      <c r="C24" s="62">
        <v>0</v>
      </c>
      <c r="D24" s="25">
        <v>6</v>
      </c>
      <c r="E24" s="24"/>
      <c r="F24" s="62">
        <v>14</v>
      </c>
      <c r="G24" s="2">
        <v>7</v>
      </c>
      <c r="H24" s="2">
        <v>2</v>
      </c>
      <c r="I24" s="2">
        <v>9</v>
      </c>
      <c r="J24" s="57"/>
      <c r="K24" s="24"/>
      <c r="M24" s="129" t="b">
        <v>1</v>
      </c>
    </row>
    <row r="25" spans="1:13" ht="10.9" customHeight="1" x14ac:dyDescent="0.2">
      <c r="A25" s="24"/>
      <c r="B25" s="24"/>
      <c r="C25" s="24"/>
      <c r="D25" s="26"/>
      <c r="E25" s="24"/>
      <c r="F25" s="17">
        <v>15</v>
      </c>
      <c r="G25" s="2">
        <v>4</v>
      </c>
      <c r="H25" s="2">
        <v>2</v>
      </c>
      <c r="I25" s="2">
        <v>6</v>
      </c>
      <c r="J25" s="57"/>
    </row>
    <row r="26" spans="1:13" ht="10.9" customHeight="1" x14ac:dyDescent="0.2">
      <c r="A26" s="37" t="s">
        <v>339</v>
      </c>
      <c r="B26" s="25">
        <v>31</v>
      </c>
      <c r="C26" s="25">
        <v>14</v>
      </c>
      <c r="D26" s="25">
        <v>45</v>
      </c>
      <c r="E26" s="24"/>
      <c r="F26" s="17">
        <v>16</v>
      </c>
      <c r="G26" s="2">
        <v>1</v>
      </c>
      <c r="H26" s="2">
        <v>1</v>
      </c>
      <c r="I26" s="2">
        <v>2</v>
      </c>
      <c r="J26" s="57"/>
    </row>
    <row r="27" spans="1:13" ht="10.9" customHeight="1" x14ac:dyDescent="0.2">
      <c r="A27" s="37"/>
      <c r="B27" s="65"/>
      <c r="C27" s="65"/>
      <c r="D27" s="65"/>
      <c r="E27" s="24"/>
      <c r="F27" s="17">
        <v>17</v>
      </c>
      <c r="G27" s="2">
        <v>0</v>
      </c>
      <c r="H27" s="2">
        <v>0</v>
      </c>
      <c r="I27" s="2">
        <v>0</v>
      </c>
      <c r="J27" s="57"/>
    </row>
    <row r="28" spans="1:13" ht="10.9" customHeight="1" x14ac:dyDescent="0.2">
      <c r="A28" s="216" t="s">
        <v>340</v>
      </c>
      <c r="B28" s="62">
        <v>0</v>
      </c>
      <c r="C28" s="65"/>
      <c r="D28" s="65"/>
      <c r="E28" s="24"/>
      <c r="F28" s="17">
        <v>18</v>
      </c>
      <c r="G28" s="2">
        <v>0</v>
      </c>
      <c r="H28" s="2">
        <v>0</v>
      </c>
      <c r="I28" s="2">
        <v>0</v>
      </c>
      <c r="J28" s="57"/>
    </row>
    <row r="29" spans="1:13" ht="10.9" customHeight="1" x14ac:dyDescent="0.2">
      <c r="A29" s="33" t="s">
        <v>341</v>
      </c>
      <c r="B29" s="65"/>
      <c r="C29" s="65"/>
      <c r="D29" s="65"/>
      <c r="E29" s="24"/>
      <c r="F29" s="17" t="s">
        <v>21</v>
      </c>
      <c r="G29" s="2">
        <v>0</v>
      </c>
      <c r="H29" s="2">
        <v>0</v>
      </c>
      <c r="I29" s="2">
        <v>0</v>
      </c>
      <c r="J29" s="57"/>
    </row>
    <row r="30" spans="1:13" ht="3" customHeight="1" x14ac:dyDescent="0.2">
      <c r="A30" s="57"/>
      <c r="B30" s="24"/>
      <c r="C30" s="24"/>
      <c r="D30" s="24"/>
      <c r="E30" s="57"/>
      <c r="F30" s="57"/>
      <c r="G30" s="57"/>
      <c r="H30" s="57"/>
      <c r="I30" s="57"/>
      <c r="J30" s="57"/>
    </row>
    <row r="31" spans="1:13" ht="10.9" customHeight="1" x14ac:dyDescent="0.2">
      <c r="C31" s="24"/>
      <c r="D31" s="24"/>
      <c r="E31" s="57"/>
      <c r="F31" s="18" t="s">
        <v>24</v>
      </c>
      <c r="G31" s="16">
        <v>31</v>
      </c>
      <c r="H31" s="16">
        <v>14</v>
      </c>
      <c r="I31" s="16">
        <v>45</v>
      </c>
      <c r="J31" s="57"/>
    </row>
    <row r="32" spans="1:13" ht="8.25" customHeight="1" thickBot="1" x14ac:dyDescent="0.25">
      <c r="A32" s="60"/>
      <c r="B32" s="60"/>
      <c r="C32" s="60"/>
      <c r="D32" s="60"/>
      <c r="E32" s="60"/>
      <c r="F32" s="60"/>
      <c r="G32" s="130" t="b">
        <v>1</v>
      </c>
      <c r="H32" s="130" t="b">
        <v>1</v>
      </c>
      <c r="I32" s="130" t="b">
        <v>1</v>
      </c>
      <c r="J32" s="60"/>
      <c r="K32" s="63"/>
      <c r="L32" s="63"/>
      <c r="M32" s="63"/>
    </row>
    <row r="33" spans="1:13" x14ac:dyDescent="0.2">
      <c r="A33" s="87" t="s">
        <v>284</v>
      </c>
      <c r="B33" s="57"/>
      <c r="C33" s="38" t="s">
        <v>101</v>
      </c>
      <c r="D33" s="38" t="s">
        <v>103</v>
      </c>
      <c r="E33" s="57"/>
      <c r="F33" s="57"/>
      <c r="G33" s="57"/>
      <c r="H33" s="57"/>
      <c r="I33" s="57"/>
      <c r="J33" s="57"/>
      <c r="L33" s="38" t="s">
        <v>101</v>
      </c>
      <c r="M33" s="38" t="s">
        <v>102</v>
      </c>
    </row>
    <row r="34" spans="1:13" ht="10.9" customHeight="1" x14ac:dyDescent="0.2">
      <c r="A34" s="39"/>
      <c r="B34" s="125" t="s">
        <v>278</v>
      </c>
      <c r="C34" s="2">
        <v>1</v>
      </c>
      <c r="D34" s="2">
        <v>1</v>
      </c>
      <c r="E34" s="57"/>
      <c r="G34" s="64"/>
      <c r="H34" s="91" t="s">
        <v>25</v>
      </c>
      <c r="I34" s="57"/>
      <c r="J34" s="57"/>
      <c r="L34" s="2">
        <v>2</v>
      </c>
      <c r="M34" s="2">
        <v>0</v>
      </c>
    </row>
    <row r="35" spans="1:13" ht="10.9" customHeight="1" x14ac:dyDescent="0.2">
      <c r="A35" s="40"/>
      <c r="B35" s="125" t="s">
        <v>279</v>
      </c>
      <c r="C35" s="2">
        <v>2</v>
      </c>
      <c r="D35" s="2">
        <v>0</v>
      </c>
      <c r="E35" s="57"/>
      <c r="G35" s="64"/>
      <c r="H35" s="91" t="s">
        <v>26</v>
      </c>
      <c r="I35" s="57"/>
      <c r="J35" s="57"/>
      <c r="L35" s="2">
        <v>2</v>
      </c>
      <c r="M35" s="2">
        <v>0</v>
      </c>
    </row>
    <row r="36" spans="1:13" ht="10.9" customHeight="1" x14ac:dyDescent="0.2">
      <c r="A36" s="39"/>
      <c r="B36" s="203" t="s">
        <v>280</v>
      </c>
      <c r="C36" s="2">
        <v>0</v>
      </c>
      <c r="D36" s="2">
        <v>2</v>
      </c>
      <c r="E36" s="57"/>
      <c r="G36" s="64"/>
      <c r="H36" s="91" t="s">
        <v>27</v>
      </c>
      <c r="I36" s="57"/>
      <c r="J36" s="57"/>
      <c r="L36" s="2">
        <v>2</v>
      </c>
      <c r="M36" s="2">
        <v>0</v>
      </c>
    </row>
    <row r="37" spans="1:13" ht="10.9" customHeight="1" x14ac:dyDescent="0.2">
      <c r="A37" s="69"/>
      <c r="B37" s="204" t="s">
        <v>281</v>
      </c>
      <c r="C37" s="183">
        <v>1</v>
      </c>
      <c r="D37" s="2">
        <v>1</v>
      </c>
      <c r="E37" s="57"/>
      <c r="G37" s="64"/>
      <c r="H37" s="91" t="s">
        <v>28</v>
      </c>
      <c r="I37" s="57"/>
      <c r="J37" s="57"/>
      <c r="L37" s="5" t="s">
        <v>1</v>
      </c>
      <c r="M37" s="3" t="s">
        <v>1</v>
      </c>
    </row>
    <row r="38" spans="1:13" ht="10.9" customHeight="1" x14ac:dyDescent="0.2">
      <c r="B38" s="39"/>
      <c r="C38" s="6" t="s">
        <v>1</v>
      </c>
      <c r="D38" s="6" t="s">
        <v>1</v>
      </c>
      <c r="E38" s="57"/>
      <c r="G38" s="64"/>
      <c r="H38" s="91" t="s">
        <v>29</v>
      </c>
      <c r="I38" s="57"/>
      <c r="J38" s="57"/>
      <c r="L38" s="2">
        <v>2</v>
      </c>
      <c r="M38" s="2">
        <v>0</v>
      </c>
    </row>
    <row r="39" spans="1:13" ht="10.9" customHeight="1" x14ac:dyDescent="0.2">
      <c r="A39" s="39"/>
      <c r="B39" s="39"/>
      <c r="C39" s="7" t="s">
        <v>12</v>
      </c>
      <c r="D39" s="3"/>
      <c r="E39" s="57"/>
      <c r="G39" s="64"/>
      <c r="H39" s="91" t="s">
        <v>99</v>
      </c>
      <c r="I39" s="57"/>
      <c r="J39" s="57"/>
      <c r="L39" s="5" t="s">
        <v>1</v>
      </c>
      <c r="M39" s="3" t="s">
        <v>1</v>
      </c>
    </row>
    <row r="40" spans="1:13" ht="10.9" customHeight="1" x14ac:dyDescent="0.2">
      <c r="B40" s="10" t="s">
        <v>311</v>
      </c>
      <c r="C40" s="184">
        <v>0</v>
      </c>
      <c r="D40" s="3"/>
      <c r="E40" s="57"/>
      <c r="G40" s="64"/>
      <c r="H40" s="91" t="s">
        <v>31</v>
      </c>
      <c r="I40" s="57"/>
      <c r="J40" s="57"/>
      <c r="L40" s="2">
        <v>2</v>
      </c>
      <c r="M40" s="2">
        <v>0</v>
      </c>
    </row>
    <row r="41" spans="1:13" ht="10.9" customHeight="1" x14ac:dyDescent="0.2">
      <c r="B41" s="10" t="s">
        <v>312</v>
      </c>
      <c r="C41" s="184">
        <v>0</v>
      </c>
      <c r="D41" s="3"/>
      <c r="E41" s="57"/>
      <c r="G41" s="64"/>
      <c r="H41" s="91" t="s">
        <v>32</v>
      </c>
      <c r="I41" s="57"/>
      <c r="J41" s="57"/>
      <c r="L41" s="2">
        <v>0</v>
      </c>
      <c r="M41" s="2">
        <v>2</v>
      </c>
    </row>
    <row r="42" spans="1:13" ht="10.9" customHeight="1" x14ac:dyDescent="0.2">
      <c r="B42" s="10" t="s">
        <v>313</v>
      </c>
      <c r="C42" s="184">
        <v>0</v>
      </c>
      <c r="D42" s="4" t="s">
        <v>1</v>
      </c>
      <c r="E42" s="57"/>
      <c r="G42" s="64"/>
      <c r="H42" s="91" t="s">
        <v>33</v>
      </c>
      <c r="I42" s="57"/>
      <c r="J42" s="57"/>
      <c r="L42" s="8"/>
      <c r="M42" s="3" t="s">
        <v>1</v>
      </c>
    </row>
    <row r="43" spans="1:13" ht="10.9" customHeight="1" x14ac:dyDescent="0.2">
      <c r="A43" s="10"/>
      <c r="B43" s="65"/>
      <c r="C43" s="129" t="b">
        <v>1</v>
      </c>
      <c r="D43" s="3"/>
      <c r="E43" s="57"/>
      <c r="G43" s="64"/>
      <c r="H43" s="91" t="s">
        <v>97</v>
      </c>
      <c r="I43" s="57"/>
      <c r="J43" s="57"/>
      <c r="L43" s="2">
        <v>0</v>
      </c>
      <c r="M43" s="2">
        <v>2</v>
      </c>
    </row>
    <row r="44" spans="1:13" ht="10.9" customHeight="1" thickBot="1" x14ac:dyDescent="0.25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6"/>
      <c r="M44" s="60"/>
    </row>
    <row r="45" spans="1:13" ht="10.9" customHeight="1" x14ac:dyDescent="0.2">
      <c r="A45" s="58" t="s">
        <v>282</v>
      </c>
      <c r="C45" s="38" t="s">
        <v>12</v>
      </c>
      <c r="D45" s="57"/>
      <c r="E45" s="57"/>
      <c r="F45" s="67"/>
      <c r="G45" s="67"/>
      <c r="H45" s="67"/>
      <c r="I45" s="39"/>
      <c r="J45" s="68" t="s">
        <v>80</v>
      </c>
      <c r="L45" s="69"/>
    </row>
    <row r="46" spans="1:13" ht="10.9" customHeight="1" x14ac:dyDescent="0.2">
      <c r="A46" s="50"/>
      <c r="B46" s="34" t="s">
        <v>81</v>
      </c>
      <c r="C46" s="184">
        <v>6</v>
      </c>
      <c r="D46" s="57"/>
      <c r="E46" s="57"/>
      <c r="F46" s="70"/>
      <c r="G46" s="70"/>
      <c r="H46" s="70"/>
      <c r="I46" s="9"/>
      <c r="J46" s="57"/>
      <c r="K46" s="12" t="s">
        <v>82</v>
      </c>
      <c r="L46" s="183">
        <v>0</v>
      </c>
    </row>
    <row r="47" spans="1:13" ht="10.9" customHeight="1" x14ac:dyDescent="0.2">
      <c r="A47" s="50"/>
      <c r="B47" s="10" t="s">
        <v>83</v>
      </c>
      <c r="C47" s="184">
        <v>2</v>
      </c>
      <c r="D47" s="5"/>
      <c r="E47" s="57"/>
      <c r="F47" s="10"/>
      <c r="G47" s="10"/>
      <c r="H47" s="10"/>
      <c r="I47" s="70"/>
      <c r="J47" s="3"/>
      <c r="K47" s="12" t="s">
        <v>84</v>
      </c>
      <c r="L47" s="183">
        <v>1</v>
      </c>
    </row>
    <row r="48" spans="1:13" ht="10.9" customHeight="1" x14ac:dyDescent="0.2">
      <c r="A48" s="59"/>
      <c r="B48" s="10" t="s">
        <v>85</v>
      </c>
      <c r="C48" s="185">
        <v>0</v>
      </c>
      <c r="D48" s="5"/>
      <c r="E48" s="57"/>
      <c r="F48" s="10"/>
      <c r="G48" s="10"/>
      <c r="H48" s="10"/>
      <c r="I48" s="70"/>
      <c r="J48" s="3"/>
      <c r="K48" s="12" t="s">
        <v>86</v>
      </c>
      <c r="L48" s="183">
        <v>1</v>
      </c>
    </row>
    <row r="49" spans="1:13" ht="10.9" customHeight="1" x14ac:dyDescent="0.2">
      <c r="A49" s="59"/>
      <c r="B49" s="51" t="s">
        <v>87</v>
      </c>
      <c r="C49" s="184">
        <v>0</v>
      </c>
      <c r="D49" s="5"/>
      <c r="E49" s="57"/>
      <c r="F49" s="10"/>
      <c r="G49" s="10"/>
      <c r="H49" s="10"/>
      <c r="I49" s="70"/>
      <c r="J49" s="3"/>
      <c r="K49" s="12" t="s">
        <v>88</v>
      </c>
      <c r="L49" s="183">
        <v>0</v>
      </c>
    </row>
    <row r="50" spans="1:13" ht="10.5" customHeight="1" thickBot="1" x14ac:dyDescent="0.25">
      <c r="A50" s="71"/>
      <c r="B50" s="52"/>
      <c r="C50" s="11" t="s">
        <v>1</v>
      </c>
      <c r="D50" s="60"/>
      <c r="E50" s="60"/>
      <c r="F50" s="63"/>
      <c r="G50" s="63"/>
      <c r="H50" s="63"/>
      <c r="I50" s="71"/>
      <c r="J50" s="72"/>
      <c r="K50" s="60"/>
      <c r="L50" s="130" t="b">
        <v>1</v>
      </c>
      <c r="M50" s="60"/>
    </row>
    <row r="51" spans="1:13" ht="10.9" customHeight="1" x14ac:dyDescent="0.2">
      <c r="A51" s="58" t="s">
        <v>35</v>
      </c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</row>
    <row r="52" spans="1:13" ht="10.9" customHeight="1" x14ac:dyDescent="0.2">
      <c r="B52" s="5" t="s">
        <v>12</v>
      </c>
      <c r="C52" s="57"/>
      <c r="D52" s="57"/>
      <c r="E52" s="57"/>
      <c r="G52" s="65"/>
      <c r="H52" s="182">
        <v>126</v>
      </c>
      <c r="I52" s="58" t="s">
        <v>36</v>
      </c>
      <c r="J52" s="57"/>
      <c r="K52" s="57"/>
      <c r="L52" s="57"/>
    </row>
    <row r="53" spans="1:13" ht="10.9" customHeight="1" x14ac:dyDescent="0.2">
      <c r="B53" s="184">
        <v>13</v>
      </c>
      <c r="C53" s="58" t="s">
        <v>37</v>
      </c>
      <c r="D53" s="57"/>
      <c r="E53" s="57"/>
      <c r="G53" s="10"/>
      <c r="H53" s="186">
        <v>49</v>
      </c>
      <c r="I53" s="58" t="s">
        <v>38</v>
      </c>
      <c r="J53" s="57"/>
      <c r="K53" s="57"/>
      <c r="L53" s="57"/>
    </row>
    <row r="54" spans="1:13" ht="10.9" customHeight="1" x14ac:dyDescent="0.2">
      <c r="B54" s="57" t="s">
        <v>39</v>
      </c>
      <c r="C54" s="57"/>
      <c r="D54" s="57"/>
      <c r="E54" s="57"/>
      <c r="G54" s="57"/>
      <c r="H54" s="57" t="s">
        <v>40</v>
      </c>
      <c r="I54" s="57"/>
      <c r="J54" s="57"/>
      <c r="K54" s="57"/>
      <c r="L54" s="57"/>
      <c r="M54" s="24"/>
    </row>
    <row r="55" spans="1:13" ht="6" customHeight="1" thickBot="1" x14ac:dyDescent="0.25">
      <c r="A55" s="60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</row>
    <row r="56" spans="1:13" ht="5.25" customHeight="1" x14ac:dyDescent="0.2"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</row>
    <row r="57" spans="1:13" ht="10.9" customHeight="1" x14ac:dyDescent="0.2">
      <c r="A57" s="58" t="s">
        <v>283</v>
      </c>
      <c r="B57" s="57"/>
      <c r="D57" s="39"/>
      <c r="E57" s="39"/>
      <c r="F57" s="57"/>
      <c r="G57" s="57"/>
      <c r="H57" s="57"/>
      <c r="I57" s="57"/>
      <c r="J57" s="57"/>
      <c r="K57" s="57"/>
      <c r="L57" s="57"/>
    </row>
    <row r="58" spans="1:13" ht="7.5" customHeight="1" x14ac:dyDescent="0.2">
      <c r="A58" s="57"/>
      <c r="B58" s="57"/>
      <c r="E58" s="57"/>
      <c r="F58" s="57"/>
      <c r="G58" s="57"/>
      <c r="H58" s="57"/>
      <c r="I58" s="57"/>
      <c r="J58" s="57"/>
      <c r="K58" s="57"/>
      <c r="L58" s="57"/>
    </row>
    <row r="59" spans="1:13" ht="10.9" customHeight="1" x14ac:dyDescent="0.2">
      <c r="A59" s="57"/>
      <c r="B59" s="57" t="s">
        <v>41</v>
      </c>
      <c r="D59" s="57" t="s">
        <v>314</v>
      </c>
      <c r="E59" s="57"/>
      <c r="G59" s="57" t="s">
        <v>315</v>
      </c>
      <c r="H59" s="57" t="s">
        <v>316</v>
      </c>
      <c r="I59" s="57" t="s">
        <v>317</v>
      </c>
      <c r="J59" s="57"/>
      <c r="K59" s="57"/>
      <c r="L59" s="57"/>
    </row>
    <row r="60" spans="1:13" ht="10.9" customHeight="1" x14ac:dyDescent="0.2">
      <c r="A60" s="57"/>
      <c r="B60" s="57" t="s">
        <v>42</v>
      </c>
      <c r="D60" s="57" t="s">
        <v>89</v>
      </c>
      <c r="E60" s="57"/>
      <c r="G60" s="57" t="s">
        <v>89</v>
      </c>
      <c r="H60" s="57" t="s">
        <v>89</v>
      </c>
      <c r="I60" s="57" t="s">
        <v>90</v>
      </c>
      <c r="J60" s="57"/>
      <c r="K60" s="57"/>
      <c r="L60" s="57"/>
    </row>
    <row r="61" spans="1:13" ht="10.9" customHeight="1" x14ac:dyDescent="0.2">
      <c r="A61" s="57" t="s">
        <v>342</v>
      </c>
      <c r="B61" s="62">
        <v>204</v>
      </c>
      <c r="D61" s="62">
        <v>0</v>
      </c>
      <c r="E61" s="65"/>
      <c r="G61" s="62">
        <v>0</v>
      </c>
      <c r="H61" s="62">
        <v>0</v>
      </c>
      <c r="I61" s="62">
        <v>0</v>
      </c>
      <c r="J61" s="57"/>
      <c r="K61" s="57"/>
      <c r="L61" s="57"/>
    </row>
    <row r="62" spans="1:13" ht="10.9" customHeight="1" x14ac:dyDescent="0.2">
      <c r="A62" s="57" t="s">
        <v>343</v>
      </c>
      <c r="B62" s="62">
        <v>34</v>
      </c>
      <c r="D62" s="62">
        <v>10</v>
      </c>
      <c r="E62" s="65"/>
      <c r="G62" s="62">
        <v>0</v>
      </c>
      <c r="H62" s="62">
        <v>0</v>
      </c>
      <c r="I62" s="62">
        <v>18</v>
      </c>
      <c r="J62" s="57"/>
      <c r="K62" s="57"/>
      <c r="L62" s="57"/>
    </row>
    <row r="63" spans="1:13" ht="10.9" customHeight="1" x14ac:dyDescent="0.2">
      <c r="A63" s="57" t="s">
        <v>344</v>
      </c>
      <c r="B63" s="62">
        <v>60</v>
      </c>
      <c r="D63" s="62">
        <v>0</v>
      </c>
      <c r="E63" s="65"/>
      <c r="G63" s="62">
        <v>0</v>
      </c>
      <c r="H63" s="62">
        <v>0</v>
      </c>
      <c r="I63" s="62">
        <v>0</v>
      </c>
      <c r="J63" s="57"/>
      <c r="K63" s="57"/>
      <c r="L63" s="34" t="s">
        <v>91</v>
      </c>
    </row>
    <row r="64" spans="1:13" ht="10.9" customHeight="1" x14ac:dyDescent="0.2">
      <c r="A64" s="57" t="s">
        <v>345</v>
      </c>
      <c r="B64" s="25">
        <v>298</v>
      </c>
      <c r="D64" s="25">
        <v>10</v>
      </c>
      <c r="E64" s="65"/>
      <c r="G64" s="25">
        <v>0</v>
      </c>
      <c r="H64" s="25">
        <v>0</v>
      </c>
      <c r="I64" s="25">
        <v>18</v>
      </c>
      <c r="J64" s="57"/>
      <c r="L64" s="25">
        <v>326</v>
      </c>
    </row>
    <row r="65" spans="1:13" ht="7.5" customHeight="1" thickBot="1" x14ac:dyDescent="0.25">
      <c r="A65" s="60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</row>
    <row r="66" spans="1:13" ht="10.9" customHeight="1" x14ac:dyDescent="0.2">
      <c r="A66" s="58" t="s">
        <v>47</v>
      </c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</row>
    <row r="67" spans="1:13" ht="10.9" customHeight="1" x14ac:dyDescent="0.2">
      <c r="A67" s="57"/>
      <c r="B67" s="5" t="s">
        <v>48</v>
      </c>
      <c r="C67" s="5" t="s">
        <v>49</v>
      </c>
      <c r="D67" s="5" t="s">
        <v>50</v>
      </c>
      <c r="E67" s="5"/>
      <c r="F67" s="5" t="s">
        <v>51</v>
      </c>
      <c r="G67" s="5" t="s">
        <v>52</v>
      </c>
      <c r="H67" s="5" t="s">
        <v>53</v>
      </c>
      <c r="J67" s="5"/>
      <c r="L67" s="57"/>
    </row>
    <row r="68" spans="1:13" ht="10.9" customHeight="1" x14ac:dyDescent="0.2">
      <c r="A68" s="57"/>
      <c r="B68" s="2">
        <v>0</v>
      </c>
      <c r="C68" s="2">
        <v>1</v>
      </c>
      <c r="D68" s="2">
        <v>0</v>
      </c>
      <c r="E68" s="5"/>
      <c r="F68" s="2">
        <v>1</v>
      </c>
      <c r="G68" s="2">
        <v>0</v>
      </c>
      <c r="H68" s="2">
        <v>0</v>
      </c>
      <c r="I68" s="131" t="b">
        <v>1</v>
      </c>
      <c r="J68" s="3"/>
    </row>
    <row r="69" spans="1:13" ht="7.5" customHeight="1" x14ac:dyDescent="0.2">
      <c r="A69" s="57"/>
      <c r="B69" s="57" t="s">
        <v>1</v>
      </c>
      <c r="C69" s="57"/>
      <c r="D69" s="57"/>
      <c r="E69" s="57"/>
      <c r="F69" s="57"/>
      <c r="G69" s="57"/>
      <c r="H69" s="57"/>
      <c r="I69" s="57"/>
      <c r="J69" s="57"/>
      <c r="K69" s="57"/>
      <c r="L69" s="57"/>
    </row>
    <row r="70" spans="1:13" ht="7.5" customHeight="1" x14ac:dyDescent="0.2">
      <c r="A70" s="57"/>
      <c r="B70" s="5" t="s">
        <v>12</v>
      </c>
      <c r="C70" s="57"/>
      <c r="D70" s="57"/>
      <c r="E70" s="57"/>
      <c r="F70" s="57"/>
      <c r="G70" s="57"/>
      <c r="H70" s="57"/>
      <c r="I70" s="57"/>
      <c r="J70" s="57"/>
      <c r="K70" s="57"/>
      <c r="L70" s="57"/>
    </row>
    <row r="71" spans="1:13" ht="10.9" customHeight="1" x14ac:dyDescent="0.2">
      <c r="A71" s="57" t="s">
        <v>54</v>
      </c>
      <c r="B71" s="2">
        <v>6</v>
      </c>
      <c r="C71" s="57" t="s">
        <v>55</v>
      </c>
      <c r="D71" s="57"/>
      <c r="E71" s="57"/>
      <c r="G71" s="42"/>
      <c r="H71" s="42" t="s">
        <v>346</v>
      </c>
      <c r="I71" s="187" t="s">
        <v>225</v>
      </c>
      <c r="J71" s="82"/>
      <c r="K71" s="82"/>
      <c r="L71" s="82"/>
      <c r="M71" s="83"/>
    </row>
    <row r="72" spans="1:13" ht="10.9" customHeight="1" x14ac:dyDescent="0.2">
      <c r="E72" s="57"/>
      <c r="F72" s="6"/>
      <c r="G72" s="6"/>
      <c r="H72" s="6"/>
      <c r="I72" s="6"/>
      <c r="J72" s="24"/>
      <c r="K72" s="24"/>
      <c r="L72" s="57"/>
    </row>
    <row r="73" spans="1:13" ht="10.9" customHeight="1" x14ac:dyDescent="0.2">
      <c r="A73" s="43" t="s">
        <v>93</v>
      </c>
      <c r="B73" s="2">
        <v>38</v>
      </c>
      <c r="C73" s="58" t="s">
        <v>141</v>
      </c>
      <c r="E73" s="57"/>
      <c r="G73" s="18"/>
      <c r="H73" s="18" t="s">
        <v>347</v>
      </c>
      <c r="I73" s="187" t="s">
        <v>225</v>
      </c>
      <c r="J73" s="82"/>
      <c r="K73" s="82"/>
      <c r="L73" s="82"/>
      <c r="M73" s="49"/>
    </row>
    <row r="74" spans="1:13" ht="10.9" customHeight="1" x14ac:dyDescent="0.2">
      <c r="A74" s="67" t="s">
        <v>95</v>
      </c>
      <c r="B74" s="184">
        <v>109</v>
      </c>
      <c r="C74" s="74" t="s">
        <v>140</v>
      </c>
      <c r="D74" s="74"/>
      <c r="E74" s="24"/>
      <c r="F74" s="24"/>
      <c r="G74" s="24"/>
      <c r="H74" s="24"/>
      <c r="I74" s="24"/>
      <c r="J74" s="24"/>
      <c r="K74" s="61"/>
      <c r="L74" s="24"/>
    </row>
    <row r="75" spans="1:13" ht="6" customHeight="1" x14ac:dyDescent="0.2">
      <c r="A75" s="57"/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</row>
    <row r="76" spans="1:13" ht="10.9" customHeight="1" thickBot="1" x14ac:dyDescent="0.25">
      <c r="A76" s="18" t="s">
        <v>104</v>
      </c>
      <c r="B76" s="188" t="s">
        <v>225</v>
      </c>
      <c r="C76" s="60"/>
      <c r="D76" s="63"/>
      <c r="E76" s="57"/>
      <c r="F76" s="18" t="s">
        <v>57</v>
      </c>
      <c r="G76" s="60" t="s">
        <v>225</v>
      </c>
      <c r="H76" s="60"/>
      <c r="I76" s="60"/>
      <c r="J76" s="57"/>
      <c r="K76" s="18" t="s">
        <v>58</v>
      </c>
      <c r="L76" s="188" t="s">
        <v>225</v>
      </c>
      <c r="M76" s="63"/>
    </row>
    <row r="77" spans="1:13" ht="10.9" customHeight="1" thickBot="1" x14ac:dyDescent="0.25">
      <c r="A77" s="18" t="s">
        <v>59</v>
      </c>
      <c r="B77" s="189" t="s">
        <v>225</v>
      </c>
      <c r="C77" s="84"/>
      <c r="D77" s="237"/>
      <c r="E77" s="57"/>
      <c r="F77" s="18" t="s">
        <v>60</v>
      </c>
      <c r="G77" s="84" t="s">
        <v>225</v>
      </c>
      <c r="H77" s="84"/>
      <c r="I77" s="84"/>
      <c r="J77" s="57"/>
      <c r="K77" s="18" t="s">
        <v>122</v>
      </c>
      <c r="L77" s="188" t="s">
        <v>225</v>
      </c>
      <c r="M77" s="63"/>
    </row>
    <row r="78" spans="1:13" ht="10.9" customHeight="1" thickBot="1" x14ac:dyDescent="0.25">
      <c r="A78" s="18" t="s">
        <v>62</v>
      </c>
      <c r="B78" s="60" t="s">
        <v>225</v>
      </c>
      <c r="C78" s="60" t="s">
        <v>225</v>
      </c>
      <c r="D78" s="60"/>
      <c r="E78" s="60"/>
      <c r="F78" s="60"/>
      <c r="G78" s="60" t="s">
        <v>226</v>
      </c>
      <c r="H78" s="60"/>
      <c r="I78" s="60"/>
      <c r="J78" s="57"/>
      <c r="K78" s="18" t="s">
        <v>63</v>
      </c>
      <c r="L78" s="188" t="s">
        <v>225</v>
      </c>
      <c r="M78" s="63"/>
    </row>
    <row r="79" spans="1:13" ht="10.9" customHeight="1" thickBot="1" x14ac:dyDescent="0.25">
      <c r="A79" s="57"/>
      <c r="B79" s="5" t="s">
        <v>64</v>
      </c>
      <c r="C79" s="5" t="s">
        <v>65</v>
      </c>
      <c r="D79" s="5"/>
      <c r="E79" s="5"/>
      <c r="F79" s="5"/>
      <c r="G79" s="5" t="s">
        <v>66</v>
      </c>
      <c r="H79" s="5"/>
      <c r="I79" s="57"/>
      <c r="J79" s="57"/>
      <c r="K79" s="18" t="s">
        <v>96</v>
      </c>
      <c r="L79" s="60" t="s">
        <v>225</v>
      </c>
      <c r="M79" s="63"/>
    </row>
    <row r="80" spans="1:13" x14ac:dyDescent="0.2">
      <c r="A80" s="202" t="s">
        <v>318</v>
      </c>
    </row>
  </sheetData>
  <sheetProtection algorithmName="SHA-512" hashValue="iwVqcdo+U7DZgZRU+KtFJJYjNAmYdpMzZx2al8cFNRnX5p5a1WV8ocgh15INQEOO7sdCvFPQnL9vPXnqnMDFTg==" saltValue="f3o00uJ7AucyzxU6jU8VGQ==" spinCount="100000" sheet="1" objects="1" scenarios="1" selectLockedCells="1" selectUnlockedCells="1"/>
  <phoneticPr fontId="0" type="noConversion"/>
  <conditionalFormatting sqref="M24 C43 L50 G32:I32">
    <cfRule type="cellIs" priority="1" stopIfTrue="1" operator="equal">
      <formula>TRUE</formula>
    </cfRule>
    <cfRule type="cellIs" dxfId="41" priority="2" stopIfTrue="1" operator="equal">
      <formula>FALSE</formula>
    </cfRule>
  </conditionalFormatting>
  <conditionalFormatting sqref="C40:C42">
    <cfRule type="cellIs" dxfId="40" priority="3" stopIfTrue="1" operator="greaterThan">
      <formula>$D$20</formula>
    </cfRule>
  </conditionalFormatting>
  <pageMargins left="0.23622047244094491" right="0.23622047244094491" top="0.39370078740157483" bottom="0.55118110236220474" header="0.31496062992125984" footer="0.51181102362204722"/>
  <pageSetup paperSize="9" scale="92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8787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142875</xdr:colOff>
                    <xdr:row>0</xdr:row>
                    <xdr:rowOff>47625</xdr:rowOff>
                  </from>
                  <to>
                    <xdr:col>8</xdr:col>
                    <xdr:colOff>409575</xdr:colOff>
                    <xdr:row>1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1">
    <pageSetUpPr autoPageBreaks="0" fitToPage="1"/>
  </sheetPr>
  <dimension ref="A1:M80"/>
  <sheetViews>
    <sheetView showGridLines="0" showRowColHeaders="0" zoomScale="125" workbookViewId="0">
      <selection activeCell="C1" sqref="C1"/>
    </sheetView>
  </sheetViews>
  <sheetFormatPr baseColWidth="10" defaultRowHeight="12.75" x14ac:dyDescent="0.2"/>
  <cols>
    <col min="1" max="1" width="21.140625" style="41" customWidth="1"/>
    <col min="2" max="2" width="8.28515625" style="41" customWidth="1"/>
    <col min="3" max="3" width="8.140625" style="41" customWidth="1"/>
    <col min="4" max="4" width="8.5703125" style="41" customWidth="1"/>
    <col min="5" max="5" width="1.28515625" style="41" customWidth="1"/>
    <col min="6" max="7" width="8" style="41" customWidth="1"/>
    <col min="8" max="8" width="8.7109375" style="41" customWidth="1"/>
    <col min="9" max="9" width="7.7109375" style="41" customWidth="1"/>
    <col min="10" max="10" width="1.140625" style="41" customWidth="1"/>
    <col min="11" max="11" width="10" style="41" customWidth="1"/>
    <col min="12" max="12" width="8.7109375" style="41" customWidth="1"/>
    <col min="13" max="13" width="9" style="41" customWidth="1"/>
    <col min="14" max="16384" width="11.42578125" style="41"/>
  </cols>
  <sheetData>
    <row r="1" spans="1:13" ht="19.5" customHeight="1" thickBot="1" x14ac:dyDescent="0.3">
      <c r="A1" s="55" t="s">
        <v>0</v>
      </c>
      <c r="D1" s="249" t="s">
        <v>321</v>
      </c>
      <c r="J1" s="177">
        <v>11</v>
      </c>
      <c r="K1" s="233"/>
      <c r="L1" s="234" t="s">
        <v>125</v>
      </c>
      <c r="M1" s="222"/>
    </row>
    <row r="2" spans="1:13" ht="12" customHeight="1" thickBot="1" x14ac:dyDescent="0.25">
      <c r="A2" s="56" t="s">
        <v>2</v>
      </c>
      <c r="K2" s="235"/>
      <c r="L2" s="236" t="s">
        <v>379</v>
      </c>
      <c r="M2" s="222"/>
    </row>
    <row r="3" spans="1:13" s="56" customFormat="1" ht="6" customHeight="1" x14ac:dyDescent="0.2"/>
    <row r="4" spans="1:13" ht="11.45" customHeight="1" x14ac:dyDescent="0.2">
      <c r="A4" s="28" t="s">
        <v>1</v>
      </c>
      <c r="B4" s="23"/>
      <c r="C4" s="24"/>
      <c r="D4" s="24"/>
      <c r="E4" s="24"/>
      <c r="F4" s="29" t="s">
        <v>1</v>
      </c>
      <c r="G4" s="29"/>
      <c r="H4" s="29"/>
      <c r="I4" s="24"/>
      <c r="J4" s="24"/>
      <c r="K4" s="23"/>
      <c r="L4" s="24"/>
    </row>
    <row r="5" spans="1:13" s="56" customFormat="1" ht="10.15" customHeight="1" thickBot="1" x14ac:dyDescent="0.25">
      <c r="A5" s="220" t="s">
        <v>3</v>
      </c>
      <c r="B5" s="57"/>
      <c r="C5" s="57"/>
      <c r="D5" s="57"/>
      <c r="E5" s="57"/>
      <c r="F5" s="57"/>
      <c r="G5" s="57"/>
      <c r="H5" s="57"/>
      <c r="I5" s="24"/>
      <c r="J5" s="24"/>
      <c r="K5" s="24" t="s">
        <v>1</v>
      </c>
      <c r="L5" s="57"/>
    </row>
    <row r="6" spans="1:13" ht="12.6" customHeight="1" thickBot="1" x14ac:dyDescent="0.25">
      <c r="A6" s="219" t="s">
        <v>350</v>
      </c>
      <c r="B6" s="221" t="s">
        <v>380</v>
      </c>
      <c r="C6" s="84"/>
      <c r="D6" s="84"/>
      <c r="E6" s="84"/>
      <c r="F6" s="222"/>
      <c r="G6" s="79"/>
      <c r="H6" s="79" t="s">
        <v>71</v>
      </c>
      <c r="I6" s="23"/>
      <c r="J6" s="24"/>
      <c r="K6" s="217" t="s">
        <v>112</v>
      </c>
      <c r="L6" s="218"/>
      <c r="M6" s="54"/>
    </row>
    <row r="7" spans="1:13" s="56" customFormat="1" ht="10.15" customHeight="1" x14ac:dyDescent="0.2">
      <c r="A7" s="13"/>
      <c r="B7" s="24"/>
      <c r="C7" s="24"/>
      <c r="D7" s="24"/>
      <c r="E7" s="24"/>
      <c r="F7" s="80"/>
      <c r="G7" s="80"/>
      <c r="H7" s="80"/>
      <c r="I7" s="24"/>
      <c r="J7" s="24"/>
      <c r="K7" s="80"/>
      <c r="L7" s="80"/>
    </row>
    <row r="8" spans="1:13" s="56" customFormat="1" ht="10.15" customHeight="1" x14ac:dyDescent="0.2">
      <c r="A8" s="33"/>
      <c r="B8" s="57"/>
      <c r="C8" s="57"/>
      <c r="D8" s="57"/>
      <c r="E8" s="57"/>
      <c r="F8" s="58" t="s">
        <v>1</v>
      </c>
      <c r="G8" s="58"/>
      <c r="H8" s="58"/>
    </row>
    <row r="9" spans="1:13" ht="10.15" customHeight="1" x14ac:dyDescent="0.2">
      <c r="A9" s="28"/>
      <c r="B9" s="86" t="s">
        <v>4</v>
      </c>
      <c r="C9" s="5" t="s">
        <v>5</v>
      </c>
      <c r="D9" s="57"/>
      <c r="E9" s="57"/>
      <c r="L9" s="5" t="s">
        <v>4</v>
      </c>
      <c r="M9" s="5" t="s">
        <v>5</v>
      </c>
    </row>
    <row r="10" spans="1:13" s="56" customFormat="1" ht="10.15" customHeight="1" x14ac:dyDescent="0.2">
      <c r="A10" s="57" t="s">
        <v>6</v>
      </c>
      <c r="B10" s="181">
        <v>9</v>
      </c>
      <c r="C10" s="181">
        <v>9</v>
      </c>
      <c r="D10" s="57" t="s">
        <v>337</v>
      </c>
      <c r="E10" s="57"/>
      <c r="F10" s="57"/>
      <c r="G10" s="57"/>
      <c r="H10" s="57"/>
      <c r="J10" s="57"/>
      <c r="K10" s="93" t="s">
        <v>308</v>
      </c>
      <c r="L10" s="2">
        <v>9</v>
      </c>
      <c r="M10" s="2">
        <v>9</v>
      </c>
    </row>
    <row r="11" spans="1:13" ht="10.15" customHeight="1" x14ac:dyDescent="0.2">
      <c r="A11" s="57" t="s">
        <v>74</v>
      </c>
      <c r="B11" s="181">
        <v>0</v>
      </c>
      <c r="C11" s="181">
        <v>0</v>
      </c>
      <c r="D11" s="57"/>
      <c r="E11" s="57"/>
      <c r="F11" s="57"/>
      <c r="G11" s="57"/>
      <c r="H11" s="57"/>
      <c r="J11" s="57"/>
      <c r="K11" s="93" t="s">
        <v>309</v>
      </c>
      <c r="L11" s="2">
        <v>0</v>
      </c>
      <c r="M11" s="2">
        <v>0</v>
      </c>
    </row>
    <row r="12" spans="1:13" ht="9" customHeight="1" thickBot="1" x14ac:dyDescent="0.25">
      <c r="A12" s="60"/>
      <c r="B12" s="60"/>
      <c r="C12" s="60" t="s">
        <v>1</v>
      </c>
      <c r="D12" s="60"/>
      <c r="E12" s="60"/>
      <c r="F12" s="60"/>
      <c r="G12" s="60"/>
      <c r="H12" s="60"/>
      <c r="I12" s="60"/>
      <c r="J12" s="60"/>
      <c r="K12" s="60"/>
      <c r="L12" s="60" t="s">
        <v>1</v>
      </c>
      <c r="M12" s="66"/>
    </row>
    <row r="13" spans="1:13" ht="10.9" customHeight="1" x14ac:dyDescent="0.2">
      <c r="A13" s="61" t="s">
        <v>7</v>
      </c>
      <c r="B13" s="36" t="s">
        <v>8</v>
      </c>
      <c r="C13" s="36" t="s">
        <v>9</v>
      </c>
      <c r="D13" s="36" t="s">
        <v>10</v>
      </c>
      <c r="E13" s="7"/>
      <c r="F13" s="36" t="s">
        <v>11</v>
      </c>
      <c r="G13" s="36" t="s">
        <v>8</v>
      </c>
      <c r="H13" s="36" t="s">
        <v>9</v>
      </c>
      <c r="I13" s="36" t="s">
        <v>10</v>
      </c>
      <c r="J13" s="57"/>
      <c r="K13" s="227"/>
      <c r="L13" s="232" t="s">
        <v>14</v>
      </c>
      <c r="M13" s="223" t="s">
        <v>12</v>
      </c>
    </row>
    <row r="14" spans="1:13" ht="2.25" customHeight="1" x14ac:dyDescent="0.2">
      <c r="A14" s="13"/>
      <c r="B14" s="24"/>
      <c r="C14" s="24"/>
      <c r="D14" s="24"/>
      <c r="E14" s="24"/>
      <c r="I14" s="57"/>
      <c r="J14" s="57"/>
      <c r="K14" s="228"/>
      <c r="L14" s="49"/>
    </row>
    <row r="15" spans="1:13" ht="10.9" customHeight="1" x14ac:dyDescent="0.2">
      <c r="A15" s="81" t="s">
        <v>338</v>
      </c>
      <c r="B15" s="62">
        <v>70</v>
      </c>
      <c r="C15" s="62">
        <v>54</v>
      </c>
      <c r="D15" s="25">
        <v>124</v>
      </c>
      <c r="E15" s="24"/>
      <c r="F15" s="17" t="s">
        <v>307</v>
      </c>
      <c r="G15" s="2">
        <v>0</v>
      </c>
      <c r="H15" s="2">
        <v>0</v>
      </c>
      <c r="I15" s="2">
        <v>0</v>
      </c>
      <c r="J15" s="57"/>
      <c r="K15" s="228"/>
      <c r="L15" s="229" t="s">
        <v>15</v>
      </c>
      <c r="M15" s="224">
        <v>1</v>
      </c>
    </row>
    <row r="16" spans="1:13" ht="10.9" customHeight="1" x14ac:dyDescent="0.2">
      <c r="A16" s="24"/>
      <c r="B16" s="14"/>
      <c r="C16" s="15"/>
      <c r="D16" s="1"/>
      <c r="E16" s="24"/>
      <c r="F16" s="62">
        <v>6</v>
      </c>
      <c r="G16" s="2">
        <v>6</v>
      </c>
      <c r="H16" s="2">
        <v>2</v>
      </c>
      <c r="I16" s="2">
        <v>8</v>
      </c>
      <c r="J16" s="57"/>
      <c r="K16" s="228"/>
      <c r="L16" s="229" t="s">
        <v>73</v>
      </c>
      <c r="M16" s="224">
        <v>0</v>
      </c>
    </row>
    <row r="17" spans="1:13" ht="10.9" customHeight="1" x14ac:dyDescent="0.2">
      <c r="A17" s="13" t="s">
        <v>76</v>
      </c>
      <c r="B17" s="62">
        <v>22</v>
      </c>
      <c r="C17" s="62">
        <v>6</v>
      </c>
      <c r="D17" s="25">
        <v>28</v>
      </c>
      <c r="E17" s="24"/>
      <c r="F17" s="62">
        <v>7</v>
      </c>
      <c r="G17" s="2">
        <v>9</v>
      </c>
      <c r="H17" s="2">
        <v>6</v>
      </c>
      <c r="I17" s="2">
        <v>15</v>
      </c>
      <c r="J17" s="57"/>
      <c r="K17" s="228"/>
      <c r="L17" s="229" t="s">
        <v>17</v>
      </c>
      <c r="M17" s="224">
        <v>0</v>
      </c>
    </row>
    <row r="18" spans="1:13" ht="10.9" customHeight="1" x14ac:dyDescent="0.2">
      <c r="A18" s="10" t="s">
        <v>77</v>
      </c>
      <c r="B18" s="182">
        <v>0</v>
      </c>
      <c r="C18" s="182">
        <v>0</v>
      </c>
      <c r="D18" s="25">
        <v>0</v>
      </c>
      <c r="E18" s="24"/>
      <c r="F18" s="62">
        <v>8</v>
      </c>
      <c r="G18" s="2">
        <v>6</v>
      </c>
      <c r="H18" s="2">
        <v>4</v>
      </c>
      <c r="I18" s="2">
        <v>10</v>
      </c>
      <c r="J18" s="57"/>
      <c r="K18" s="228"/>
      <c r="L18" s="229" t="s">
        <v>19</v>
      </c>
      <c r="M18" s="224">
        <v>5</v>
      </c>
    </row>
    <row r="19" spans="1:13" ht="10.9" customHeight="1" x14ac:dyDescent="0.2">
      <c r="A19" s="24"/>
      <c r="B19" s="24"/>
      <c r="C19" s="24"/>
      <c r="D19" s="26"/>
      <c r="E19" s="24"/>
      <c r="F19" s="62">
        <v>9</v>
      </c>
      <c r="G19" s="2">
        <v>5</v>
      </c>
      <c r="H19" s="2">
        <v>7</v>
      </c>
      <c r="I19" s="2">
        <v>12</v>
      </c>
      <c r="J19" s="57"/>
      <c r="K19" s="228"/>
      <c r="L19" s="229" t="s">
        <v>20</v>
      </c>
      <c r="M19" s="224">
        <v>3</v>
      </c>
    </row>
    <row r="20" spans="1:13" ht="10.9" customHeight="1" x14ac:dyDescent="0.2">
      <c r="A20" s="13" t="s">
        <v>13</v>
      </c>
      <c r="B20" s="25">
        <v>92</v>
      </c>
      <c r="C20" s="25">
        <v>60</v>
      </c>
      <c r="D20" s="25">
        <v>152</v>
      </c>
      <c r="E20" s="24"/>
      <c r="F20" s="62">
        <v>10</v>
      </c>
      <c r="G20" s="2">
        <v>7</v>
      </c>
      <c r="H20" s="2">
        <v>4</v>
      </c>
      <c r="I20" s="2">
        <v>11</v>
      </c>
      <c r="J20" s="57"/>
      <c r="K20" s="228"/>
      <c r="L20" s="229" t="s">
        <v>22</v>
      </c>
      <c r="M20" s="224">
        <v>0</v>
      </c>
    </row>
    <row r="21" spans="1:13" ht="10.9" customHeight="1" x14ac:dyDescent="0.2">
      <c r="A21" s="24"/>
      <c r="B21" s="24"/>
      <c r="C21" s="24"/>
      <c r="D21" s="26"/>
      <c r="E21" s="24"/>
      <c r="F21" s="62">
        <v>11</v>
      </c>
      <c r="G21" s="2">
        <v>10</v>
      </c>
      <c r="H21" s="2">
        <v>3</v>
      </c>
      <c r="I21" s="2">
        <v>13</v>
      </c>
      <c r="J21" s="57"/>
      <c r="K21" s="228"/>
      <c r="L21" s="230" t="s">
        <v>78</v>
      </c>
      <c r="M21" s="225">
        <v>0</v>
      </c>
    </row>
    <row r="22" spans="1:13" ht="10.9" customHeight="1" x14ac:dyDescent="0.2">
      <c r="A22" s="13" t="s">
        <v>16</v>
      </c>
      <c r="B22" s="62">
        <v>1</v>
      </c>
      <c r="C22" s="62">
        <v>4</v>
      </c>
      <c r="D22" s="25">
        <v>5</v>
      </c>
      <c r="E22" s="24"/>
      <c r="F22" s="62">
        <v>12</v>
      </c>
      <c r="G22" s="2">
        <v>11</v>
      </c>
      <c r="H22" s="2">
        <v>5</v>
      </c>
      <c r="I22" s="2">
        <v>16</v>
      </c>
      <c r="J22" s="57"/>
      <c r="K22" s="228"/>
      <c r="L22" s="229" t="s">
        <v>23</v>
      </c>
      <c r="M22" s="224">
        <v>0</v>
      </c>
    </row>
    <row r="23" spans="1:13" ht="10.9" customHeight="1" x14ac:dyDescent="0.2">
      <c r="A23" s="12" t="s">
        <v>287</v>
      </c>
      <c r="B23" s="62">
        <v>0</v>
      </c>
      <c r="C23" s="62">
        <v>0</v>
      </c>
      <c r="D23" s="25">
        <v>0</v>
      </c>
      <c r="E23" s="24"/>
      <c r="F23" s="62">
        <v>13</v>
      </c>
      <c r="G23" s="2">
        <v>6</v>
      </c>
      <c r="H23" s="2">
        <v>5</v>
      </c>
      <c r="I23" s="2">
        <v>11</v>
      </c>
      <c r="J23" s="57"/>
      <c r="K23" s="228"/>
      <c r="L23" s="231" t="s">
        <v>24</v>
      </c>
      <c r="M23" s="226">
        <v>9</v>
      </c>
    </row>
    <row r="24" spans="1:13" ht="10.9" customHeight="1" x14ac:dyDescent="0.2">
      <c r="A24" s="13" t="s">
        <v>18</v>
      </c>
      <c r="B24" s="62">
        <v>3</v>
      </c>
      <c r="C24" s="62">
        <v>6</v>
      </c>
      <c r="D24" s="25">
        <v>9</v>
      </c>
      <c r="E24" s="24"/>
      <c r="F24" s="62">
        <v>14</v>
      </c>
      <c r="G24" s="2">
        <v>10</v>
      </c>
      <c r="H24" s="2">
        <v>4</v>
      </c>
      <c r="I24" s="2">
        <v>14</v>
      </c>
      <c r="J24" s="57"/>
      <c r="K24" s="24"/>
      <c r="M24" s="129" t="b">
        <v>1</v>
      </c>
    </row>
    <row r="25" spans="1:13" ht="10.9" customHeight="1" x14ac:dyDescent="0.2">
      <c r="A25" s="24"/>
      <c r="B25" s="24"/>
      <c r="C25" s="24"/>
      <c r="D25" s="26"/>
      <c r="E25" s="24"/>
      <c r="F25" s="17">
        <v>15</v>
      </c>
      <c r="G25" s="2">
        <v>6</v>
      </c>
      <c r="H25" s="2">
        <v>2</v>
      </c>
      <c r="I25" s="2">
        <v>8</v>
      </c>
      <c r="J25" s="57"/>
    </row>
    <row r="26" spans="1:13" ht="10.9" customHeight="1" x14ac:dyDescent="0.2">
      <c r="A26" s="37" t="s">
        <v>339</v>
      </c>
      <c r="B26" s="25">
        <v>88</v>
      </c>
      <c r="C26" s="25">
        <v>50</v>
      </c>
      <c r="D26" s="25">
        <v>138</v>
      </c>
      <c r="E26" s="24"/>
      <c r="F26" s="17">
        <v>16</v>
      </c>
      <c r="G26" s="2">
        <v>6</v>
      </c>
      <c r="H26" s="2">
        <v>6</v>
      </c>
      <c r="I26" s="2">
        <v>12</v>
      </c>
      <c r="J26" s="57"/>
    </row>
    <row r="27" spans="1:13" ht="10.9" customHeight="1" x14ac:dyDescent="0.2">
      <c r="A27" s="37"/>
      <c r="B27" s="65"/>
      <c r="C27" s="65"/>
      <c r="D27" s="65"/>
      <c r="E27" s="24"/>
      <c r="F27" s="17">
        <v>17</v>
      </c>
      <c r="G27" s="2">
        <v>3</v>
      </c>
      <c r="H27" s="2">
        <v>2</v>
      </c>
      <c r="I27" s="2">
        <v>5</v>
      </c>
      <c r="J27" s="57"/>
    </row>
    <row r="28" spans="1:13" ht="10.9" customHeight="1" x14ac:dyDescent="0.2">
      <c r="A28" s="216" t="s">
        <v>340</v>
      </c>
      <c r="B28" s="62">
        <v>0</v>
      </c>
      <c r="C28" s="65"/>
      <c r="D28" s="65"/>
      <c r="E28" s="24"/>
      <c r="F28" s="17">
        <v>18</v>
      </c>
      <c r="G28" s="2">
        <v>1</v>
      </c>
      <c r="H28" s="2">
        <v>0</v>
      </c>
      <c r="I28" s="2">
        <v>1</v>
      </c>
      <c r="J28" s="57"/>
    </row>
    <row r="29" spans="1:13" ht="10.9" customHeight="1" x14ac:dyDescent="0.2">
      <c r="A29" s="33" t="s">
        <v>341</v>
      </c>
      <c r="B29" s="65"/>
      <c r="C29" s="65"/>
      <c r="D29" s="65"/>
      <c r="E29" s="24"/>
      <c r="F29" s="17" t="s">
        <v>21</v>
      </c>
      <c r="G29" s="2">
        <v>2</v>
      </c>
      <c r="H29" s="2">
        <v>0</v>
      </c>
      <c r="I29" s="2">
        <v>2</v>
      </c>
      <c r="J29" s="57"/>
    </row>
    <row r="30" spans="1:13" ht="3" customHeight="1" x14ac:dyDescent="0.2">
      <c r="A30" s="57"/>
      <c r="B30" s="24"/>
      <c r="C30" s="24"/>
      <c r="D30" s="24"/>
      <c r="E30" s="57"/>
      <c r="F30" s="57"/>
      <c r="G30" s="57"/>
      <c r="H30" s="57"/>
      <c r="I30" s="57"/>
      <c r="J30" s="57"/>
    </row>
    <row r="31" spans="1:13" ht="10.9" customHeight="1" x14ac:dyDescent="0.2">
      <c r="C31" s="24"/>
      <c r="D31" s="24"/>
      <c r="E31" s="57"/>
      <c r="F31" s="18" t="s">
        <v>24</v>
      </c>
      <c r="G31" s="16">
        <v>88</v>
      </c>
      <c r="H31" s="16">
        <v>50</v>
      </c>
      <c r="I31" s="16">
        <v>138</v>
      </c>
      <c r="J31" s="57"/>
    </row>
    <row r="32" spans="1:13" ht="8.25" customHeight="1" thickBot="1" x14ac:dyDescent="0.25">
      <c r="A32" s="60"/>
      <c r="B32" s="60"/>
      <c r="C32" s="60"/>
      <c r="D32" s="60"/>
      <c r="E32" s="60"/>
      <c r="F32" s="60"/>
      <c r="G32" s="130" t="b">
        <v>1</v>
      </c>
      <c r="H32" s="130" t="b">
        <v>1</v>
      </c>
      <c r="I32" s="130" t="b">
        <v>1</v>
      </c>
      <c r="J32" s="60"/>
      <c r="K32" s="63"/>
      <c r="L32" s="63"/>
      <c r="M32" s="63"/>
    </row>
    <row r="33" spans="1:13" x14ac:dyDescent="0.2">
      <c r="A33" s="87" t="s">
        <v>284</v>
      </c>
      <c r="B33" s="57"/>
      <c r="C33" s="38" t="s">
        <v>101</v>
      </c>
      <c r="D33" s="38" t="s">
        <v>103</v>
      </c>
      <c r="E33" s="57"/>
      <c r="F33" s="57"/>
      <c r="G33" s="57"/>
      <c r="H33" s="57"/>
      <c r="I33" s="57"/>
      <c r="J33" s="57"/>
      <c r="L33" s="38" t="s">
        <v>101</v>
      </c>
      <c r="M33" s="38" t="s">
        <v>102</v>
      </c>
    </row>
    <row r="34" spans="1:13" ht="10.9" customHeight="1" x14ac:dyDescent="0.2">
      <c r="A34" s="39"/>
      <c r="B34" s="125" t="s">
        <v>278</v>
      </c>
      <c r="C34" s="2">
        <v>1</v>
      </c>
      <c r="D34" s="2">
        <v>8</v>
      </c>
      <c r="E34" s="57"/>
      <c r="G34" s="64"/>
      <c r="H34" s="91" t="s">
        <v>25</v>
      </c>
      <c r="I34" s="57"/>
      <c r="J34" s="57"/>
      <c r="L34" s="2">
        <v>5</v>
      </c>
      <c r="M34" s="2">
        <v>4</v>
      </c>
    </row>
    <row r="35" spans="1:13" ht="10.9" customHeight="1" x14ac:dyDescent="0.2">
      <c r="A35" s="40"/>
      <c r="B35" s="125" t="s">
        <v>279</v>
      </c>
      <c r="C35" s="2">
        <v>5</v>
      </c>
      <c r="D35" s="2">
        <v>4</v>
      </c>
      <c r="E35" s="57"/>
      <c r="G35" s="64"/>
      <c r="H35" s="91" t="s">
        <v>26</v>
      </c>
      <c r="I35" s="57"/>
      <c r="J35" s="57"/>
      <c r="L35" s="2">
        <v>8</v>
      </c>
      <c r="M35" s="2">
        <v>1</v>
      </c>
    </row>
    <row r="36" spans="1:13" ht="10.9" customHeight="1" x14ac:dyDescent="0.2">
      <c r="A36" s="39"/>
      <c r="B36" s="203" t="s">
        <v>280</v>
      </c>
      <c r="C36" s="2">
        <v>0</v>
      </c>
      <c r="D36" s="2">
        <v>9</v>
      </c>
      <c r="E36" s="57"/>
      <c r="G36" s="64"/>
      <c r="H36" s="91" t="s">
        <v>27</v>
      </c>
      <c r="I36" s="57"/>
      <c r="J36" s="57"/>
      <c r="L36" s="2">
        <v>9</v>
      </c>
      <c r="M36" s="2">
        <v>0</v>
      </c>
    </row>
    <row r="37" spans="1:13" ht="10.9" customHeight="1" x14ac:dyDescent="0.2">
      <c r="A37" s="69"/>
      <c r="B37" s="204" t="s">
        <v>281</v>
      </c>
      <c r="C37" s="183">
        <v>1</v>
      </c>
      <c r="D37" s="2">
        <v>8</v>
      </c>
      <c r="E37" s="57"/>
      <c r="G37" s="64"/>
      <c r="H37" s="91" t="s">
        <v>28</v>
      </c>
      <c r="I37" s="57"/>
      <c r="J37" s="57"/>
      <c r="L37" s="5" t="s">
        <v>1</v>
      </c>
      <c r="M37" s="3" t="s">
        <v>1</v>
      </c>
    </row>
    <row r="38" spans="1:13" ht="10.9" customHeight="1" x14ac:dyDescent="0.2">
      <c r="B38" s="39"/>
      <c r="C38" s="6" t="s">
        <v>1</v>
      </c>
      <c r="D38" s="6" t="s">
        <v>1</v>
      </c>
      <c r="E38" s="57"/>
      <c r="G38" s="64"/>
      <c r="H38" s="91" t="s">
        <v>29</v>
      </c>
      <c r="I38" s="57"/>
      <c r="J38" s="57"/>
      <c r="L38" s="2">
        <v>9</v>
      </c>
      <c r="M38" s="2">
        <v>0</v>
      </c>
    </row>
    <row r="39" spans="1:13" ht="10.9" customHeight="1" x14ac:dyDescent="0.2">
      <c r="A39" s="39"/>
      <c r="B39" s="39"/>
      <c r="C39" s="7" t="s">
        <v>12</v>
      </c>
      <c r="D39" s="3"/>
      <c r="E39" s="57"/>
      <c r="G39" s="64"/>
      <c r="H39" s="91" t="s">
        <v>99</v>
      </c>
      <c r="I39" s="57"/>
      <c r="J39" s="57"/>
      <c r="L39" s="5" t="s">
        <v>1</v>
      </c>
      <c r="M39" s="3" t="s">
        <v>1</v>
      </c>
    </row>
    <row r="40" spans="1:13" ht="10.9" customHeight="1" x14ac:dyDescent="0.2">
      <c r="B40" s="10" t="s">
        <v>311</v>
      </c>
      <c r="C40" s="184">
        <v>0</v>
      </c>
      <c r="D40" s="3"/>
      <c r="E40" s="57"/>
      <c r="G40" s="64"/>
      <c r="H40" s="91" t="s">
        <v>31</v>
      </c>
      <c r="I40" s="57"/>
      <c r="J40" s="57"/>
      <c r="L40" s="2">
        <v>2</v>
      </c>
      <c r="M40" s="2">
        <v>7</v>
      </c>
    </row>
    <row r="41" spans="1:13" ht="10.9" customHeight="1" x14ac:dyDescent="0.2">
      <c r="B41" s="10" t="s">
        <v>312</v>
      </c>
      <c r="C41" s="184">
        <v>0</v>
      </c>
      <c r="D41" s="3"/>
      <c r="E41" s="57"/>
      <c r="G41" s="64"/>
      <c r="H41" s="91" t="s">
        <v>32</v>
      </c>
      <c r="I41" s="57"/>
      <c r="J41" s="57"/>
      <c r="L41" s="2">
        <v>2</v>
      </c>
      <c r="M41" s="2">
        <v>7</v>
      </c>
    </row>
    <row r="42" spans="1:13" ht="10.9" customHeight="1" x14ac:dyDescent="0.2">
      <c r="B42" s="10" t="s">
        <v>313</v>
      </c>
      <c r="C42" s="184">
        <v>0</v>
      </c>
      <c r="D42" s="4" t="s">
        <v>1</v>
      </c>
      <c r="E42" s="57"/>
      <c r="G42" s="64"/>
      <c r="H42" s="91" t="s">
        <v>33</v>
      </c>
      <c r="I42" s="57"/>
      <c r="J42" s="57"/>
      <c r="L42" s="8"/>
      <c r="M42" s="3" t="s">
        <v>1</v>
      </c>
    </row>
    <row r="43" spans="1:13" ht="10.9" customHeight="1" x14ac:dyDescent="0.2">
      <c r="A43" s="10"/>
      <c r="B43" s="65"/>
      <c r="C43" s="129" t="b">
        <v>1</v>
      </c>
      <c r="D43" s="3"/>
      <c r="E43" s="57"/>
      <c r="G43" s="64"/>
      <c r="H43" s="91" t="s">
        <v>97</v>
      </c>
      <c r="I43" s="57"/>
      <c r="J43" s="57"/>
      <c r="L43" s="2">
        <v>0</v>
      </c>
      <c r="M43" s="2">
        <v>9</v>
      </c>
    </row>
    <row r="44" spans="1:13" ht="10.9" customHeight="1" thickBot="1" x14ac:dyDescent="0.25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6"/>
      <c r="M44" s="60"/>
    </row>
    <row r="45" spans="1:13" ht="10.9" customHeight="1" x14ac:dyDescent="0.2">
      <c r="A45" s="58" t="s">
        <v>282</v>
      </c>
      <c r="C45" s="38" t="s">
        <v>12</v>
      </c>
      <c r="D45" s="57"/>
      <c r="E45" s="57"/>
      <c r="F45" s="67"/>
      <c r="G45" s="67"/>
      <c r="H45" s="67"/>
      <c r="I45" s="39"/>
      <c r="J45" s="68" t="s">
        <v>80</v>
      </c>
      <c r="L45" s="69"/>
    </row>
    <row r="46" spans="1:13" ht="10.9" customHeight="1" x14ac:dyDescent="0.2">
      <c r="A46" s="50"/>
      <c r="B46" s="34" t="s">
        <v>81</v>
      </c>
      <c r="C46" s="184">
        <v>27</v>
      </c>
      <c r="D46" s="57"/>
      <c r="E46" s="57"/>
      <c r="F46" s="70"/>
      <c r="G46" s="70"/>
      <c r="H46" s="70"/>
      <c r="I46" s="9"/>
      <c r="J46" s="57"/>
      <c r="K46" s="12" t="s">
        <v>82</v>
      </c>
      <c r="L46" s="183">
        <v>0</v>
      </c>
    </row>
    <row r="47" spans="1:13" ht="10.9" customHeight="1" x14ac:dyDescent="0.2">
      <c r="A47" s="50"/>
      <c r="B47" s="10" t="s">
        <v>83</v>
      </c>
      <c r="C47" s="184">
        <v>1</v>
      </c>
      <c r="D47" s="5"/>
      <c r="E47" s="57"/>
      <c r="F47" s="10"/>
      <c r="G47" s="10"/>
      <c r="H47" s="10"/>
      <c r="I47" s="70"/>
      <c r="J47" s="3"/>
      <c r="K47" s="12" t="s">
        <v>84</v>
      </c>
      <c r="L47" s="183">
        <v>1</v>
      </c>
    </row>
    <row r="48" spans="1:13" ht="10.9" customHeight="1" x14ac:dyDescent="0.2">
      <c r="A48" s="59"/>
      <c r="B48" s="10" t="s">
        <v>85</v>
      </c>
      <c r="C48" s="185">
        <v>0</v>
      </c>
      <c r="D48" s="5"/>
      <c r="E48" s="57"/>
      <c r="F48" s="10"/>
      <c r="G48" s="10"/>
      <c r="H48" s="10"/>
      <c r="I48" s="70"/>
      <c r="J48" s="3"/>
      <c r="K48" s="12" t="s">
        <v>86</v>
      </c>
      <c r="L48" s="183">
        <v>8</v>
      </c>
    </row>
    <row r="49" spans="1:13" ht="10.9" customHeight="1" x14ac:dyDescent="0.2">
      <c r="A49" s="59"/>
      <c r="B49" s="51" t="s">
        <v>87</v>
      </c>
      <c r="C49" s="184">
        <v>0</v>
      </c>
      <c r="D49" s="5"/>
      <c r="E49" s="57"/>
      <c r="F49" s="10"/>
      <c r="G49" s="10"/>
      <c r="H49" s="10"/>
      <c r="I49" s="70"/>
      <c r="J49" s="3"/>
      <c r="K49" s="12" t="s">
        <v>88</v>
      </c>
      <c r="L49" s="183">
        <v>0</v>
      </c>
    </row>
    <row r="50" spans="1:13" ht="10.5" customHeight="1" thickBot="1" x14ac:dyDescent="0.25">
      <c r="A50" s="71"/>
      <c r="B50" s="52"/>
      <c r="C50" s="11" t="s">
        <v>1</v>
      </c>
      <c r="D50" s="60"/>
      <c r="E50" s="60"/>
      <c r="F50" s="63"/>
      <c r="G50" s="63"/>
      <c r="H50" s="63"/>
      <c r="I50" s="71"/>
      <c r="J50" s="72"/>
      <c r="K50" s="60"/>
      <c r="L50" s="130" t="b">
        <v>1</v>
      </c>
      <c r="M50" s="60"/>
    </row>
    <row r="51" spans="1:13" ht="10.9" customHeight="1" x14ac:dyDescent="0.2">
      <c r="A51" s="58" t="s">
        <v>35</v>
      </c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</row>
    <row r="52" spans="1:13" ht="10.9" customHeight="1" x14ac:dyDescent="0.2">
      <c r="B52" s="5" t="s">
        <v>12</v>
      </c>
      <c r="C52" s="57"/>
      <c r="D52" s="57"/>
      <c r="E52" s="57"/>
      <c r="G52" s="65"/>
      <c r="H52" s="182">
        <v>307</v>
      </c>
      <c r="I52" s="58" t="s">
        <v>36</v>
      </c>
      <c r="J52" s="57"/>
      <c r="K52" s="57"/>
      <c r="L52" s="57"/>
    </row>
    <row r="53" spans="1:13" ht="10.9" customHeight="1" x14ac:dyDescent="0.2">
      <c r="B53" s="184">
        <v>34</v>
      </c>
      <c r="C53" s="58" t="s">
        <v>37</v>
      </c>
      <c r="D53" s="57"/>
      <c r="E53" s="57"/>
      <c r="G53" s="10"/>
      <c r="H53" s="186">
        <v>216</v>
      </c>
      <c r="I53" s="58" t="s">
        <v>38</v>
      </c>
      <c r="J53" s="57"/>
      <c r="K53" s="57"/>
      <c r="L53" s="57"/>
    </row>
    <row r="54" spans="1:13" ht="10.9" customHeight="1" x14ac:dyDescent="0.2">
      <c r="B54" s="57" t="s">
        <v>39</v>
      </c>
      <c r="C54" s="57"/>
      <c r="D54" s="57"/>
      <c r="E54" s="57"/>
      <c r="G54" s="57"/>
      <c r="H54" s="57" t="s">
        <v>40</v>
      </c>
      <c r="I54" s="57"/>
      <c r="J54" s="57"/>
      <c r="K54" s="57"/>
      <c r="L54" s="57"/>
      <c r="M54" s="24"/>
    </row>
    <row r="55" spans="1:13" ht="6" customHeight="1" thickBot="1" x14ac:dyDescent="0.25">
      <c r="A55" s="60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</row>
    <row r="56" spans="1:13" ht="5.25" customHeight="1" x14ac:dyDescent="0.2"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</row>
    <row r="57" spans="1:13" ht="10.9" customHeight="1" x14ac:dyDescent="0.2">
      <c r="A57" s="58" t="s">
        <v>283</v>
      </c>
      <c r="B57" s="57"/>
      <c r="D57" s="39"/>
      <c r="E57" s="39"/>
      <c r="F57" s="57"/>
      <c r="G57" s="57"/>
      <c r="H57" s="57"/>
      <c r="I57" s="57"/>
      <c r="J57" s="57"/>
      <c r="K57" s="57"/>
      <c r="L57" s="57"/>
    </row>
    <row r="58" spans="1:13" ht="7.5" customHeight="1" x14ac:dyDescent="0.2">
      <c r="A58" s="57"/>
      <c r="B58" s="57"/>
      <c r="E58" s="57"/>
      <c r="F58" s="57"/>
      <c r="G58" s="57"/>
      <c r="H58" s="57"/>
      <c r="I58" s="57"/>
      <c r="J58" s="57"/>
      <c r="K58" s="57"/>
      <c r="L58" s="57"/>
    </row>
    <row r="59" spans="1:13" ht="10.9" customHeight="1" x14ac:dyDescent="0.2">
      <c r="A59" s="57"/>
      <c r="B59" s="57" t="s">
        <v>41</v>
      </c>
      <c r="D59" s="57" t="s">
        <v>314</v>
      </c>
      <c r="E59" s="57"/>
      <c r="G59" s="57" t="s">
        <v>315</v>
      </c>
      <c r="H59" s="57" t="s">
        <v>316</v>
      </c>
      <c r="I59" s="57" t="s">
        <v>317</v>
      </c>
      <c r="J59" s="57"/>
      <c r="K59" s="57"/>
      <c r="L59" s="57"/>
    </row>
    <row r="60" spans="1:13" ht="10.9" customHeight="1" x14ac:dyDescent="0.2">
      <c r="A60" s="57"/>
      <c r="B60" s="57" t="s">
        <v>42</v>
      </c>
      <c r="D60" s="57" t="s">
        <v>89</v>
      </c>
      <c r="E60" s="57"/>
      <c r="G60" s="57" t="s">
        <v>89</v>
      </c>
      <c r="H60" s="57" t="s">
        <v>89</v>
      </c>
      <c r="I60" s="57" t="s">
        <v>90</v>
      </c>
      <c r="J60" s="57"/>
      <c r="K60" s="57"/>
      <c r="L60" s="57"/>
    </row>
    <row r="61" spans="1:13" ht="10.9" customHeight="1" x14ac:dyDescent="0.2">
      <c r="A61" s="57" t="s">
        <v>342</v>
      </c>
      <c r="B61" s="62">
        <v>182</v>
      </c>
      <c r="D61" s="62">
        <v>11</v>
      </c>
      <c r="E61" s="65"/>
      <c r="G61" s="62">
        <v>0</v>
      </c>
      <c r="H61" s="62">
        <v>0</v>
      </c>
      <c r="I61" s="62">
        <v>0</v>
      </c>
      <c r="J61" s="57"/>
      <c r="K61" s="57"/>
      <c r="L61" s="57"/>
    </row>
    <row r="62" spans="1:13" ht="10.9" customHeight="1" x14ac:dyDescent="0.2">
      <c r="A62" s="57" t="s">
        <v>343</v>
      </c>
      <c r="B62" s="62">
        <v>40</v>
      </c>
      <c r="D62" s="62">
        <v>21</v>
      </c>
      <c r="E62" s="65"/>
      <c r="G62" s="62">
        <v>8</v>
      </c>
      <c r="H62" s="62">
        <v>0</v>
      </c>
      <c r="I62" s="62">
        <v>0</v>
      </c>
      <c r="J62" s="57"/>
      <c r="K62" s="57"/>
      <c r="L62" s="57"/>
    </row>
    <row r="63" spans="1:13" ht="10.9" customHeight="1" x14ac:dyDescent="0.2">
      <c r="A63" s="57" t="s">
        <v>344</v>
      </c>
      <c r="B63" s="62">
        <v>49</v>
      </c>
      <c r="D63" s="62">
        <v>0</v>
      </c>
      <c r="E63" s="65"/>
      <c r="G63" s="62">
        <v>4</v>
      </c>
      <c r="H63" s="62">
        <v>0</v>
      </c>
      <c r="I63" s="62">
        <v>0</v>
      </c>
      <c r="J63" s="57"/>
      <c r="K63" s="57"/>
      <c r="L63" s="34" t="s">
        <v>91</v>
      </c>
    </row>
    <row r="64" spans="1:13" ht="10.9" customHeight="1" x14ac:dyDescent="0.2">
      <c r="A64" s="57" t="s">
        <v>345</v>
      </c>
      <c r="B64" s="25">
        <v>271</v>
      </c>
      <c r="D64" s="25">
        <v>32</v>
      </c>
      <c r="E64" s="65"/>
      <c r="G64" s="25">
        <v>12</v>
      </c>
      <c r="H64" s="25">
        <v>0</v>
      </c>
      <c r="I64" s="25">
        <v>0</v>
      </c>
      <c r="J64" s="57"/>
      <c r="L64" s="25">
        <v>315</v>
      </c>
    </row>
    <row r="65" spans="1:13" ht="7.5" customHeight="1" thickBot="1" x14ac:dyDescent="0.25">
      <c r="A65" s="60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</row>
    <row r="66" spans="1:13" ht="10.9" customHeight="1" x14ac:dyDescent="0.2">
      <c r="A66" s="58" t="s">
        <v>47</v>
      </c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</row>
    <row r="67" spans="1:13" ht="10.9" customHeight="1" x14ac:dyDescent="0.2">
      <c r="A67" s="57"/>
      <c r="B67" s="5" t="s">
        <v>48</v>
      </c>
      <c r="C67" s="5" t="s">
        <v>49</v>
      </c>
      <c r="D67" s="5" t="s">
        <v>50</v>
      </c>
      <c r="E67" s="5"/>
      <c r="F67" s="5" t="s">
        <v>51</v>
      </c>
      <c r="G67" s="5" t="s">
        <v>52</v>
      </c>
      <c r="H67" s="5" t="s">
        <v>53</v>
      </c>
      <c r="J67" s="5"/>
      <c r="L67" s="57"/>
    </row>
    <row r="68" spans="1:13" ht="10.9" customHeight="1" x14ac:dyDescent="0.2">
      <c r="A68" s="57"/>
      <c r="B68" s="2">
        <v>0</v>
      </c>
      <c r="C68" s="2">
        <v>2</v>
      </c>
      <c r="D68" s="2">
        <v>1</v>
      </c>
      <c r="E68" s="5"/>
      <c r="F68" s="2">
        <v>4</v>
      </c>
      <c r="G68" s="2">
        <v>2</v>
      </c>
      <c r="H68" s="2">
        <v>0</v>
      </c>
      <c r="I68" s="131" t="b">
        <v>1</v>
      </c>
      <c r="J68" s="3"/>
    </row>
    <row r="69" spans="1:13" ht="7.5" customHeight="1" x14ac:dyDescent="0.2">
      <c r="A69" s="57"/>
      <c r="B69" s="57" t="s">
        <v>1</v>
      </c>
      <c r="C69" s="57"/>
      <c r="D69" s="57"/>
      <c r="E69" s="57"/>
      <c r="F69" s="57"/>
      <c r="G69" s="57"/>
      <c r="H69" s="57"/>
      <c r="I69" s="57"/>
      <c r="J69" s="57"/>
      <c r="K69" s="57"/>
      <c r="L69" s="57"/>
    </row>
    <row r="70" spans="1:13" ht="7.5" customHeight="1" x14ac:dyDescent="0.2">
      <c r="A70" s="57"/>
      <c r="B70" s="5" t="s">
        <v>12</v>
      </c>
      <c r="C70" s="57"/>
      <c r="D70" s="57"/>
      <c r="E70" s="57"/>
      <c r="F70" s="57"/>
      <c r="G70" s="57"/>
      <c r="H70" s="57"/>
      <c r="I70" s="57"/>
      <c r="J70" s="57"/>
      <c r="K70" s="57"/>
      <c r="L70" s="57"/>
    </row>
    <row r="71" spans="1:13" ht="10.9" customHeight="1" x14ac:dyDescent="0.2">
      <c r="A71" s="57" t="s">
        <v>54</v>
      </c>
      <c r="B71" s="2">
        <v>18</v>
      </c>
      <c r="C71" s="57" t="s">
        <v>55</v>
      </c>
      <c r="D71" s="57"/>
      <c r="E71" s="57"/>
      <c r="G71" s="42"/>
      <c r="H71" s="42" t="s">
        <v>346</v>
      </c>
      <c r="I71" s="187" t="s">
        <v>225</v>
      </c>
      <c r="J71" s="82"/>
      <c r="K71" s="82"/>
      <c r="L71" s="82"/>
      <c r="M71" s="83"/>
    </row>
    <row r="72" spans="1:13" ht="10.9" customHeight="1" x14ac:dyDescent="0.2">
      <c r="E72" s="57"/>
      <c r="F72" s="6"/>
      <c r="G72" s="6"/>
      <c r="H72" s="6"/>
      <c r="I72" s="6"/>
      <c r="J72" s="24"/>
      <c r="K72" s="24"/>
      <c r="L72" s="57"/>
    </row>
    <row r="73" spans="1:13" ht="10.9" customHeight="1" x14ac:dyDescent="0.2">
      <c r="A73" s="43" t="s">
        <v>93</v>
      </c>
      <c r="B73" s="2">
        <v>52</v>
      </c>
      <c r="C73" s="58" t="s">
        <v>141</v>
      </c>
      <c r="E73" s="57"/>
      <c r="G73" s="18"/>
      <c r="H73" s="18" t="s">
        <v>347</v>
      </c>
      <c r="I73" s="187" t="s">
        <v>225</v>
      </c>
      <c r="J73" s="82"/>
      <c r="K73" s="82"/>
      <c r="L73" s="82"/>
      <c r="M73" s="49"/>
    </row>
    <row r="74" spans="1:13" ht="10.9" customHeight="1" x14ac:dyDescent="0.2">
      <c r="A74" s="67" t="s">
        <v>95</v>
      </c>
      <c r="B74" s="184">
        <v>227</v>
      </c>
      <c r="C74" s="74" t="s">
        <v>140</v>
      </c>
      <c r="D74" s="74"/>
      <c r="E74" s="24"/>
      <c r="F74" s="24"/>
      <c r="G74" s="24"/>
      <c r="H74" s="24"/>
      <c r="I74" s="24"/>
      <c r="J74" s="24"/>
      <c r="K74" s="61"/>
      <c r="L74" s="24"/>
    </row>
    <row r="75" spans="1:13" ht="6" customHeight="1" x14ac:dyDescent="0.2">
      <c r="A75" s="57"/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</row>
    <row r="76" spans="1:13" ht="10.9" customHeight="1" thickBot="1" x14ac:dyDescent="0.25">
      <c r="A76" s="18" t="s">
        <v>104</v>
      </c>
      <c r="B76" s="188" t="s">
        <v>381</v>
      </c>
      <c r="C76" s="60"/>
      <c r="D76" s="63"/>
      <c r="E76" s="57"/>
      <c r="F76" s="18" t="s">
        <v>57</v>
      </c>
      <c r="G76" s="60" t="s">
        <v>382</v>
      </c>
      <c r="H76" s="60"/>
      <c r="I76" s="60"/>
      <c r="J76" s="57"/>
      <c r="K76" s="18" t="s">
        <v>58</v>
      </c>
      <c r="L76" s="188" t="s">
        <v>225</v>
      </c>
      <c r="M76" s="63"/>
    </row>
    <row r="77" spans="1:13" ht="10.9" customHeight="1" thickBot="1" x14ac:dyDescent="0.25">
      <c r="A77" s="18" t="s">
        <v>59</v>
      </c>
      <c r="B77" s="189" t="s">
        <v>225</v>
      </c>
      <c r="C77" s="84"/>
      <c r="D77" s="237"/>
      <c r="E77" s="57"/>
      <c r="F77" s="18" t="s">
        <v>60</v>
      </c>
      <c r="G77" s="84" t="s">
        <v>225</v>
      </c>
      <c r="H77" s="84"/>
      <c r="I77" s="84"/>
      <c r="J77" s="57"/>
      <c r="K77" s="18" t="s">
        <v>121</v>
      </c>
      <c r="L77" s="188" t="s">
        <v>225</v>
      </c>
      <c r="M77" s="63"/>
    </row>
    <row r="78" spans="1:13" ht="10.9" customHeight="1" thickBot="1" x14ac:dyDescent="0.25">
      <c r="A78" s="18" t="s">
        <v>62</v>
      </c>
      <c r="B78" s="60" t="s">
        <v>225</v>
      </c>
      <c r="C78" s="60" t="s">
        <v>225</v>
      </c>
      <c r="D78" s="60"/>
      <c r="E78" s="60"/>
      <c r="F78" s="60"/>
      <c r="G78" s="60" t="s">
        <v>226</v>
      </c>
      <c r="H78" s="60"/>
      <c r="I78" s="60"/>
      <c r="J78" s="57"/>
      <c r="K78" s="18" t="s">
        <v>63</v>
      </c>
      <c r="L78" s="188" t="s">
        <v>225</v>
      </c>
      <c r="M78" s="63"/>
    </row>
    <row r="79" spans="1:13" ht="10.9" customHeight="1" thickBot="1" x14ac:dyDescent="0.25">
      <c r="A79" s="57"/>
      <c r="B79" s="5" t="s">
        <v>64</v>
      </c>
      <c r="C79" s="5" t="s">
        <v>65</v>
      </c>
      <c r="D79" s="5"/>
      <c r="E79" s="5"/>
      <c r="F79" s="5"/>
      <c r="G79" s="5" t="s">
        <v>66</v>
      </c>
      <c r="H79" s="5"/>
      <c r="I79" s="57"/>
      <c r="J79" s="57"/>
      <c r="K79" s="18" t="s">
        <v>96</v>
      </c>
      <c r="L79" s="60" t="s">
        <v>225</v>
      </c>
      <c r="M79" s="63"/>
    </row>
    <row r="80" spans="1:13" x14ac:dyDescent="0.2">
      <c r="A80" s="202" t="s">
        <v>318</v>
      </c>
    </row>
  </sheetData>
  <sheetProtection algorithmName="SHA-512" hashValue="Fup9sYDMfC8ELnccszxevZGybMqFhqtxu6zmYaOEBMRDzkNir1efXCCTkGWRSY+Ac+H7nEnoazOWtJleExLBTg==" saltValue="GFDTHeOTNp6Mgp4fG2rXlg==" spinCount="100000" sheet="1" objects="1" scenarios="1" selectLockedCells="1" selectUnlockedCells="1"/>
  <phoneticPr fontId="0" type="noConversion"/>
  <conditionalFormatting sqref="M24 C43 L50 G32:I32">
    <cfRule type="cellIs" priority="1" stopIfTrue="1" operator="equal">
      <formula>TRUE</formula>
    </cfRule>
    <cfRule type="cellIs" dxfId="39" priority="2" stopIfTrue="1" operator="equal">
      <formula>FALSE</formula>
    </cfRule>
  </conditionalFormatting>
  <conditionalFormatting sqref="C40:C42">
    <cfRule type="cellIs" dxfId="38" priority="3" stopIfTrue="1" operator="greaterThan">
      <formula>$D$20</formula>
    </cfRule>
  </conditionalFormatting>
  <pageMargins left="0.23622047244094491" right="0.23622047244094491" top="0.39370078740157483" bottom="0.55118110236220474" header="0.31496062992125984" footer="0.51181102362204722"/>
  <pageSetup paperSize="9" scale="92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9811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180975</xdr:colOff>
                    <xdr:row>0</xdr:row>
                    <xdr:rowOff>47625</xdr:rowOff>
                  </from>
                  <to>
                    <xdr:col>8</xdr:col>
                    <xdr:colOff>409575</xdr:colOff>
                    <xdr:row>1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2">
    <pageSetUpPr autoPageBreaks="0" fitToPage="1"/>
  </sheetPr>
  <dimension ref="A1:M80"/>
  <sheetViews>
    <sheetView showGridLines="0" showRowColHeaders="0" zoomScale="125" workbookViewId="0">
      <selection activeCell="C1" sqref="C1"/>
    </sheetView>
  </sheetViews>
  <sheetFormatPr baseColWidth="10" defaultRowHeight="12.75" x14ac:dyDescent="0.2"/>
  <cols>
    <col min="1" max="1" width="21.140625" style="41" customWidth="1"/>
    <col min="2" max="2" width="8.28515625" style="41" customWidth="1"/>
    <col min="3" max="3" width="8.140625" style="41" customWidth="1"/>
    <col min="4" max="4" width="8.5703125" style="41" customWidth="1"/>
    <col min="5" max="5" width="1.28515625" style="41" customWidth="1"/>
    <col min="6" max="7" width="8" style="41" customWidth="1"/>
    <col min="8" max="8" width="8.7109375" style="41" customWidth="1"/>
    <col min="9" max="9" width="7.7109375" style="41" customWidth="1"/>
    <col min="10" max="10" width="1.140625" style="41" customWidth="1"/>
    <col min="11" max="11" width="10" style="41" customWidth="1"/>
    <col min="12" max="12" width="8.7109375" style="41" customWidth="1"/>
    <col min="13" max="13" width="9" style="41" customWidth="1"/>
    <col min="14" max="16384" width="11.42578125" style="41"/>
  </cols>
  <sheetData>
    <row r="1" spans="1:13" ht="19.5" customHeight="1" thickBot="1" x14ac:dyDescent="0.3">
      <c r="A1" s="55" t="s">
        <v>0</v>
      </c>
      <c r="D1" s="249" t="s">
        <v>321</v>
      </c>
      <c r="J1" s="177">
        <v>12</v>
      </c>
      <c r="K1" s="233"/>
      <c r="L1" s="234" t="s">
        <v>125</v>
      </c>
      <c r="M1" s="222"/>
    </row>
    <row r="2" spans="1:13" ht="12" customHeight="1" thickBot="1" x14ac:dyDescent="0.25">
      <c r="A2" s="56" t="s">
        <v>2</v>
      </c>
      <c r="K2" s="235"/>
      <c r="L2" s="236" t="s">
        <v>383</v>
      </c>
      <c r="M2" s="222"/>
    </row>
    <row r="3" spans="1:13" s="56" customFormat="1" ht="6" customHeight="1" x14ac:dyDescent="0.2"/>
    <row r="4" spans="1:13" ht="11.45" customHeight="1" x14ac:dyDescent="0.2">
      <c r="A4" s="28" t="s">
        <v>1</v>
      </c>
      <c r="B4" s="23"/>
      <c r="C4" s="24"/>
      <c r="D4" s="24"/>
      <c r="E4" s="24"/>
      <c r="F4" s="29" t="s">
        <v>1</v>
      </c>
      <c r="G4" s="29"/>
      <c r="H4" s="29"/>
      <c r="I4" s="24"/>
      <c r="J4" s="24"/>
      <c r="K4" s="23"/>
      <c r="L4" s="24"/>
    </row>
    <row r="5" spans="1:13" s="56" customFormat="1" ht="10.15" customHeight="1" thickBot="1" x14ac:dyDescent="0.25">
      <c r="A5" s="220" t="s">
        <v>3</v>
      </c>
      <c r="B5" s="57"/>
      <c r="C5" s="57"/>
      <c r="D5" s="57"/>
      <c r="E5" s="57"/>
      <c r="F5" s="57"/>
      <c r="G5" s="57"/>
      <c r="H5" s="57"/>
      <c r="I5" s="24"/>
      <c r="J5" s="24"/>
      <c r="K5" s="24" t="s">
        <v>1</v>
      </c>
      <c r="L5" s="57"/>
    </row>
    <row r="6" spans="1:13" ht="12.6" customHeight="1" thickBot="1" x14ac:dyDescent="0.25">
      <c r="A6" s="219" t="s">
        <v>350</v>
      </c>
      <c r="B6" s="221" t="s">
        <v>384</v>
      </c>
      <c r="C6" s="84"/>
      <c r="D6" s="84"/>
      <c r="E6" s="84"/>
      <c r="F6" s="222"/>
      <c r="G6" s="79"/>
      <c r="H6" s="79" t="s">
        <v>71</v>
      </c>
      <c r="I6" s="23"/>
      <c r="J6" s="24"/>
      <c r="K6" s="217" t="s">
        <v>112</v>
      </c>
      <c r="L6" s="218"/>
      <c r="M6" s="54"/>
    </row>
    <row r="7" spans="1:13" s="56" customFormat="1" ht="10.15" customHeight="1" x14ac:dyDescent="0.2">
      <c r="A7" s="13"/>
      <c r="B7" s="24"/>
      <c r="C7" s="24"/>
      <c r="D7" s="24"/>
      <c r="E7" s="24"/>
      <c r="F7" s="80"/>
      <c r="G7" s="80"/>
      <c r="H7" s="80"/>
      <c r="I7" s="24"/>
      <c r="J7" s="24"/>
      <c r="K7" s="80"/>
      <c r="L7" s="80"/>
    </row>
    <row r="8" spans="1:13" s="56" customFormat="1" ht="10.15" customHeight="1" x14ac:dyDescent="0.2">
      <c r="A8" s="33"/>
      <c r="B8" s="57"/>
      <c r="C8" s="57"/>
      <c r="D8" s="57"/>
      <c r="E8" s="57"/>
      <c r="F8" s="58" t="s">
        <v>1</v>
      </c>
      <c r="G8" s="58"/>
      <c r="H8" s="58"/>
    </row>
    <row r="9" spans="1:13" ht="10.15" customHeight="1" x14ac:dyDescent="0.2">
      <c r="A9" s="28"/>
      <c r="B9" s="86" t="s">
        <v>4</v>
      </c>
      <c r="C9" s="5" t="s">
        <v>5</v>
      </c>
      <c r="D9" s="57"/>
      <c r="E9" s="57"/>
      <c r="L9" s="5" t="s">
        <v>4</v>
      </c>
      <c r="M9" s="5" t="s">
        <v>5</v>
      </c>
    </row>
    <row r="10" spans="1:13" s="56" customFormat="1" ht="10.15" customHeight="1" x14ac:dyDescent="0.2">
      <c r="A10" s="57" t="s">
        <v>6</v>
      </c>
      <c r="B10" s="181">
        <v>9</v>
      </c>
      <c r="C10" s="181">
        <v>10</v>
      </c>
      <c r="D10" s="57" t="s">
        <v>337</v>
      </c>
      <c r="E10" s="57"/>
      <c r="F10" s="57"/>
      <c r="G10" s="57"/>
      <c r="H10" s="57"/>
      <c r="J10" s="57"/>
      <c r="K10" s="93" t="s">
        <v>308</v>
      </c>
      <c r="L10" s="2">
        <v>9</v>
      </c>
      <c r="M10" s="2">
        <v>9</v>
      </c>
    </row>
    <row r="11" spans="1:13" ht="10.15" customHeight="1" x14ac:dyDescent="0.2">
      <c r="A11" s="57" t="s">
        <v>74</v>
      </c>
      <c r="B11" s="181">
        <v>0</v>
      </c>
      <c r="C11" s="181">
        <v>0</v>
      </c>
      <c r="D11" s="57"/>
      <c r="E11" s="57"/>
      <c r="F11" s="57"/>
      <c r="G11" s="57"/>
      <c r="H11" s="57"/>
      <c r="J11" s="57"/>
      <c r="K11" s="93" t="s">
        <v>309</v>
      </c>
      <c r="L11" s="2">
        <v>0</v>
      </c>
      <c r="M11" s="2">
        <v>0</v>
      </c>
    </row>
    <row r="12" spans="1:13" ht="9" customHeight="1" thickBot="1" x14ac:dyDescent="0.25">
      <c r="A12" s="60"/>
      <c r="B12" s="60"/>
      <c r="C12" s="60" t="s">
        <v>1</v>
      </c>
      <c r="D12" s="60"/>
      <c r="E12" s="60"/>
      <c r="F12" s="60"/>
      <c r="G12" s="60"/>
      <c r="H12" s="60"/>
      <c r="I12" s="60"/>
      <c r="J12" s="60"/>
      <c r="K12" s="60"/>
      <c r="L12" s="60" t="s">
        <v>1</v>
      </c>
      <c r="M12" s="66"/>
    </row>
    <row r="13" spans="1:13" ht="10.9" customHeight="1" x14ac:dyDescent="0.2">
      <c r="A13" s="61" t="s">
        <v>7</v>
      </c>
      <c r="B13" s="36" t="s">
        <v>8</v>
      </c>
      <c r="C13" s="36" t="s">
        <v>9</v>
      </c>
      <c r="D13" s="36" t="s">
        <v>10</v>
      </c>
      <c r="E13" s="7"/>
      <c r="F13" s="36" t="s">
        <v>11</v>
      </c>
      <c r="G13" s="36" t="s">
        <v>8</v>
      </c>
      <c r="H13" s="36" t="s">
        <v>9</v>
      </c>
      <c r="I13" s="36" t="s">
        <v>10</v>
      </c>
      <c r="J13" s="57"/>
      <c r="K13" s="227"/>
      <c r="L13" s="232" t="s">
        <v>14</v>
      </c>
      <c r="M13" s="223" t="s">
        <v>12</v>
      </c>
    </row>
    <row r="14" spans="1:13" ht="2.25" customHeight="1" x14ac:dyDescent="0.2">
      <c r="A14" s="13"/>
      <c r="B14" s="24"/>
      <c r="C14" s="24"/>
      <c r="D14" s="24"/>
      <c r="E14" s="24"/>
      <c r="I14" s="57"/>
      <c r="J14" s="57"/>
      <c r="K14" s="228"/>
      <c r="L14" s="49"/>
    </row>
    <row r="15" spans="1:13" ht="10.9" customHeight="1" x14ac:dyDescent="0.2">
      <c r="A15" s="81" t="s">
        <v>338</v>
      </c>
      <c r="B15" s="62">
        <v>68</v>
      </c>
      <c r="C15" s="62">
        <v>64</v>
      </c>
      <c r="D15" s="25">
        <v>132</v>
      </c>
      <c r="E15" s="24"/>
      <c r="F15" s="17" t="s">
        <v>307</v>
      </c>
      <c r="G15" s="2">
        <v>0</v>
      </c>
      <c r="H15" s="2">
        <v>1</v>
      </c>
      <c r="I15" s="2">
        <v>1</v>
      </c>
      <c r="J15" s="57"/>
      <c r="K15" s="228"/>
      <c r="L15" s="229" t="s">
        <v>15</v>
      </c>
      <c r="M15" s="224">
        <v>5</v>
      </c>
    </row>
    <row r="16" spans="1:13" ht="10.9" customHeight="1" x14ac:dyDescent="0.2">
      <c r="A16" s="24"/>
      <c r="B16" s="14"/>
      <c r="C16" s="15"/>
      <c r="D16" s="1"/>
      <c r="E16" s="24"/>
      <c r="F16" s="62">
        <v>6</v>
      </c>
      <c r="G16" s="2">
        <v>2</v>
      </c>
      <c r="H16" s="2">
        <v>0</v>
      </c>
      <c r="I16" s="2">
        <v>2</v>
      </c>
      <c r="J16" s="57"/>
      <c r="K16" s="228"/>
      <c r="L16" s="229" t="s">
        <v>73</v>
      </c>
      <c r="M16" s="224">
        <v>2</v>
      </c>
    </row>
    <row r="17" spans="1:13" ht="10.9" customHeight="1" x14ac:dyDescent="0.2">
      <c r="A17" s="13" t="s">
        <v>76</v>
      </c>
      <c r="B17" s="62">
        <v>22</v>
      </c>
      <c r="C17" s="62">
        <v>9</v>
      </c>
      <c r="D17" s="25">
        <v>31</v>
      </c>
      <c r="E17" s="24"/>
      <c r="F17" s="62">
        <v>7</v>
      </c>
      <c r="G17" s="2">
        <v>14</v>
      </c>
      <c r="H17" s="2">
        <v>6</v>
      </c>
      <c r="I17" s="2">
        <v>20</v>
      </c>
      <c r="J17" s="57"/>
      <c r="K17" s="228"/>
      <c r="L17" s="229" t="s">
        <v>17</v>
      </c>
      <c r="M17" s="224">
        <v>0</v>
      </c>
    </row>
    <row r="18" spans="1:13" ht="10.9" customHeight="1" x14ac:dyDescent="0.2">
      <c r="A18" s="10" t="s">
        <v>77</v>
      </c>
      <c r="B18" s="182">
        <v>1</v>
      </c>
      <c r="C18" s="182">
        <v>4</v>
      </c>
      <c r="D18" s="25">
        <v>5</v>
      </c>
      <c r="E18" s="24"/>
      <c r="F18" s="62">
        <v>8</v>
      </c>
      <c r="G18" s="2">
        <v>11</v>
      </c>
      <c r="H18" s="2">
        <v>8</v>
      </c>
      <c r="I18" s="2">
        <v>19</v>
      </c>
      <c r="J18" s="57"/>
      <c r="K18" s="228"/>
      <c r="L18" s="229" t="s">
        <v>19</v>
      </c>
      <c r="M18" s="224">
        <v>2</v>
      </c>
    </row>
    <row r="19" spans="1:13" ht="10.9" customHeight="1" x14ac:dyDescent="0.2">
      <c r="A19" s="24"/>
      <c r="B19" s="24"/>
      <c r="C19" s="24"/>
      <c r="D19" s="26"/>
      <c r="E19" s="24"/>
      <c r="F19" s="62">
        <v>9</v>
      </c>
      <c r="G19" s="2">
        <v>10</v>
      </c>
      <c r="H19" s="2">
        <v>4</v>
      </c>
      <c r="I19" s="2">
        <v>14</v>
      </c>
      <c r="J19" s="57"/>
      <c r="K19" s="228"/>
      <c r="L19" s="229" t="s">
        <v>20</v>
      </c>
      <c r="M19" s="224">
        <v>3</v>
      </c>
    </row>
    <row r="20" spans="1:13" ht="10.9" customHeight="1" x14ac:dyDescent="0.2">
      <c r="A20" s="13" t="s">
        <v>13</v>
      </c>
      <c r="B20" s="25">
        <v>91</v>
      </c>
      <c r="C20" s="25">
        <v>77</v>
      </c>
      <c r="D20" s="25">
        <v>168</v>
      </c>
      <c r="E20" s="24"/>
      <c r="F20" s="62">
        <v>10</v>
      </c>
      <c r="G20" s="2">
        <v>2</v>
      </c>
      <c r="H20" s="2">
        <v>4</v>
      </c>
      <c r="I20" s="2">
        <v>6</v>
      </c>
      <c r="J20" s="57"/>
      <c r="K20" s="228"/>
      <c r="L20" s="229" t="s">
        <v>22</v>
      </c>
      <c r="M20" s="224">
        <v>0</v>
      </c>
    </row>
    <row r="21" spans="1:13" ht="10.9" customHeight="1" x14ac:dyDescent="0.2">
      <c r="A21" s="24"/>
      <c r="B21" s="24"/>
      <c r="C21" s="24"/>
      <c r="D21" s="26"/>
      <c r="E21" s="24"/>
      <c r="F21" s="62">
        <v>11</v>
      </c>
      <c r="G21" s="2">
        <v>14</v>
      </c>
      <c r="H21" s="2">
        <v>10</v>
      </c>
      <c r="I21" s="2">
        <v>24</v>
      </c>
      <c r="J21" s="57"/>
      <c r="K21" s="228"/>
      <c r="L21" s="230" t="s">
        <v>78</v>
      </c>
      <c r="M21" s="225">
        <v>0</v>
      </c>
    </row>
    <row r="22" spans="1:13" ht="10.9" customHeight="1" x14ac:dyDescent="0.2">
      <c r="A22" s="13" t="s">
        <v>16</v>
      </c>
      <c r="B22" s="62">
        <v>7</v>
      </c>
      <c r="C22" s="62">
        <v>1</v>
      </c>
      <c r="D22" s="25">
        <v>8</v>
      </c>
      <c r="E22" s="24"/>
      <c r="F22" s="62">
        <v>12</v>
      </c>
      <c r="G22" s="2">
        <v>10</v>
      </c>
      <c r="H22" s="2">
        <v>7</v>
      </c>
      <c r="I22" s="2">
        <v>17</v>
      </c>
      <c r="J22" s="57"/>
      <c r="K22" s="228"/>
      <c r="L22" s="229" t="s">
        <v>23</v>
      </c>
      <c r="M22" s="224">
        <v>0</v>
      </c>
    </row>
    <row r="23" spans="1:13" ht="10.9" customHeight="1" x14ac:dyDescent="0.2">
      <c r="A23" s="12" t="s">
        <v>287</v>
      </c>
      <c r="B23" s="62">
        <v>0</v>
      </c>
      <c r="C23" s="62">
        <v>0</v>
      </c>
      <c r="D23" s="25">
        <v>0</v>
      </c>
      <c r="E23" s="24"/>
      <c r="F23" s="62">
        <v>13</v>
      </c>
      <c r="G23" s="2">
        <v>4</v>
      </c>
      <c r="H23" s="2">
        <v>5</v>
      </c>
      <c r="I23" s="2">
        <v>9</v>
      </c>
      <c r="J23" s="57"/>
      <c r="K23" s="228"/>
      <c r="L23" s="231" t="s">
        <v>24</v>
      </c>
      <c r="M23" s="226">
        <v>12</v>
      </c>
    </row>
    <row r="24" spans="1:13" ht="10.9" customHeight="1" x14ac:dyDescent="0.2">
      <c r="A24" s="13" t="s">
        <v>18</v>
      </c>
      <c r="B24" s="62">
        <v>3</v>
      </c>
      <c r="C24" s="62">
        <v>9</v>
      </c>
      <c r="D24" s="25">
        <v>12</v>
      </c>
      <c r="E24" s="24"/>
      <c r="F24" s="62">
        <v>14</v>
      </c>
      <c r="G24" s="2">
        <v>7</v>
      </c>
      <c r="H24" s="2">
        <v>10</v>
      </c>
      <c r="I24" s="2">
        <v>17</v>
      </c>
      <c r="J24" s="57"/>
      <c r="K24" s="24"/>
      <c r="M24" s="129" t="b">
        <v>1</v>
      </c>
    </row>
    <row r="25" spans="1:13" ht="10.9" customHeight="1" x14ac:dyDescent="0.2">
      <c r="A25" s="24"/>
      <c r="B25" s="24"/>
      <c r="C25" s="24"/>
      <c r="D25" s="26"/>
      <c r="E25" s="24"/>
      <c r="F25" s="17">
        <v>15</v>
      </c>
      <c r="G25" s="2">
        <v>5</v>
      </c>
      <c r="H25" s="2">
        <v>10</v>
      </c>
      <c r="I25" s="2">
        <v>15</v>
      </c>
      <c r="J25" s="57"/>
    </row>
    <row r="26" spans="1:13" ht="10.9" customHeight="1" x14ac:dyDescent="0.2">
      <c r="A26" s="37" t="s">
        <v>339</v>
      </c>
      <c r="B26" s="25">
        <v>81</v>
      </c>
      <c r="C26" s="25">
        <v>67</v>
      </c>
      <c r="D26" s="25">
        <v>148</v>
      </c>
      <c r="E26" s="24"/>
      <c r="F26" s="17">
        <v>16</v>
      </c>
      <c r="G26" s="2">
        <v>2</v>
      </c>
      <c r="H26" s="2">
        <v>2</v>
      </c>
      <c r="I26" s="2">
        <v>4</v>
      </c>
      <c r="J26" s="57"/>
    </row>
    <row r="27" spans="1:13" ht="10.9" customHeight="1" x14ac:dyDescent="0.2">
      <c r="A27" s="37"/>
      <c r="B27" s="65"/>
      <c r="C27" s="65"/>
      <c r="D27" s="65"/>
      <c r="E27" s="24"/>
      <c r="F27" s="17">
        <v>17</v>
      </c>
      <c r="G27" s="2">
        <v>0</v>
      </c>
      <c r="H27" s="2">
        <v>0</v>
      </c>
      <c r="I27" s="2">
        <v>0</v>
      </c>
      <c r="J27" s="57"/>
    </row>
    <row r="28" spans="1:13" ht="10.9" customHeight="1" x14ac:dyDescent="0.2">
      <c r="A28" s="216" t="s">
        <v>340</v>
      </c>
      <c r="B28" s="62">
        <v>0</v>
      </c>
      <c r="C28" s="65"/>
      <c r="D28" s="65"/>
      <c r="E28" s="24"/>
      <c r="F28" s="17">
        <v>18</v>
      </c>
      <c r="G28" s="2">
        <v>0</v>
      </c>
      <c r="H28" s="2">
        <v>0</v>
      </c>
      <c r="I28" s="2">
        <v>0</v>
      </c>
      <c r="J28" s="57"/>
    </row>
    <row r="29" spans="1:13" ht="10.9" customHeight="1" x14ac:dyDescent="0.2">
      <c r="A29" s="33" t="s">
        <v>341</v>
      </c>
      <c r="B29" s="65"/>
      <c r="C29" s="65"/>
      <c r="D29" s="65"/>
      <c r="E29" s="24"/>
      <c r="F29" s="17" t="s">
        <v>21</v>
      </c>
      <c r="G29" s="2">
        <v>0</v>
      </c>
      <c r="H29" s="2">
        <v>0</v>
      </c>
      <c r="I29" s="2">
        <v>0</v>
      </c>
      <c r="J29" s="57"/>
    </row>
    <row r="30" spans="1:13" ht="3" customHeight="1" x14ac:dyDescent="0.2">
      <c r="A30" s="57"/>
      <c r="B30" s="24"/>
      <c r="C30" s="24"/>
      <c r="D30" s="24"/>
      <c r="E30" s="57"/>
      <c r="F30" s="57"/>
      <c r="G30" s="57"/>
      <c r="H30" s="57"/>
      <c r="I30" s="57"/>
      <c r="J30" s="57"/>
    </row>
    <row r="31" spans="1:13" ht="10.9" customHeight="1" x14ac:dyDescent="0.2">
      <c r="C31" s="24"/>
      <c r="D31" s="24"/>
      <c r="E31" s="57"/>
      <c r="F31" s="18" t="s">
        <v>24</v>
      </c>
      <c r="G31" s="16">
        <v>81</v>
      </c>
      <c r="H31" s="16">
        <v>67</v>
      </c>
      <c r="I31" s="16">
        <v>148</v>
      </c>
      <c r="J31" s="57"/>
    </row>
    <row r="32" spans="1:13" ht="8.25" customHeight="1" thickBot="1" x14ac:dyDescent="0.25">
      <c r="A32" s="60"/>
      <c r="B32" s="60"/>
      <c r="C32" s="60"/>
      <c r="D32" s="60"/>
      <c r="E32" s="60"/>
      <c r="F32" s="60"/>
      <c r="G32" s="130" t="b">
        <v>1</v>
      </c>
      <c r="H32" s="130" t="b">
        <v>1</v>
      </c>
      <c r="I32" s="130" t="b">
        <v>1</v>
      </c>
      <c r="J32" s="60"/>
      <c r="K32" s="63"/>
      <c r="L32" s="63"/>
      <c r="M32" s="63"/>
    </row>
    <row r="33" spans="1:13" x14ac:dyDescent="0.2">
      <c r="A33" s="87" t="s">
        <v>284</v>
      </c>
      <c r="B33" s="57"/>
      <c r="C33" s="38" t="s">
        <v>101</v>
      </c>
      <c r="D33" s="38" t="s">
        <v>103</v>
      </c>
      <c r="E33" s="57"/>
      <c r="F33" s="57"/>
      <c r="G33" s="57"/>
      <c r="H33" s="57"/>
      <c r="I33" s="57"/>
      <c r="J33" s="57"/>
      <c r="L33" s="38" t="s">
        <v>101</v>
      </c>
      <c r="M33" s="38" t="s">
        <v>102</v>
      </c>
    </row>
    <row r="34" spans="1:13" ht="10.9" customHeight="1" x14ac:dyDescent="0.2">
      <c r="A34" s="39"/>
      <c r="B34" s="125" t="s">
        <v>278</v>
      </c>
      <c r="C34" s="2">
        <v>1</v>
      </c>
      <c r="D34" s="2">
        <v>9</v>
      </c>
      <c r="E34" s="57"/>
      <c r="G34" s="64"/>
      <c r="H34" s="91" t="s">
        <v>25</v>
      </c>
      <c r="I34" s="57"/>
      <c r="J34" s="57"/>
      <c r="L34" s="2">
        <v>6</v>
      </c>
      <c r="M34" s="2">
        <v>4</v>
      </c>
    </row>
    <row r="35" spans="1:13" ht="10.9" customHeight="1" x14ac:dyDescent="0.2">
      <c r="A35" s="40"/>
      <c r="B35" s="125" t="s">
        <v>279</v>
      </c>
      <c r="C35" s="2">
        <v>8</v>
      </c>
      <c r="D35" s="2">
        <v>2</v>
      </c>
      <c r="E35" s="57"/>
      <c r="G35" s="64"/>
      <c r="H35" s="91" t="s">
        <v>26</v>
      </c>
      <c r="I35" s="57"/>
      <c r="J35" s="57"/>
      <c r="L35" s="2">
        <v>2</v>
      </c>
      <c r="M35" s="2">
        <v>8</v>
      </c>
    </row>
    <row r="36" spans="1:13" ht="10.9" customHeight="1" x14ac:dyDescent="0.2">
      <c r="A36" s="39"/>
      <c r="B36" s="203" t="s">
        <v>280</v>
      </c>
      <c r="C36" s="2">
        <v>1</v>
      </c>
      <c r="D36" s="2">
        <v>9</v>
      </c>
      <c r="E36" s="57"/>
      <c r="G36" s="64"/>
      <c r="H36" s="91" t="s">
        <v>27</v>
      </c>
      <c r="I36" s="57"/>
      <c r="J36" s="57"/>
      <c r="L36" s="2">
        <v>9</v>
      </c>
      <c r="M36" s="2">
        <v>1</v>
      </c>
    </row>
    <row r="37" spans="1:13" ht="10.9" customHeight="1" x14ac:dyDescent="0.2">
      <c r="A37" s="69"/>
      <c r="B37" s="204" t="s">
        <v>281</v>
      </c>
      <c r="C37" s="183">
        <v>1</v>
      </c>
      <c r="D37" s="2">
        <v>9</v>
      </c>
      <c r="E37" s="57"/>
      <c r="G37" s="64"/>
      <c r="H37" s="91" t="s">
        <v>28</v>
      </c>
      <c r="I37" s="57"/>
      <c r="J37" s="57"/>
      <c r="L37" s="5" t="s">
        <v>1</v>
      </c>
      <c r="M37" s="3" t="s">
        <v>1</v>
      </c>
    </row>
    <row r="38" spans="1:13" ht="10.9" customHeight="1" x14ac:dyDescent="0.2">
      <c r="B38" s="39"/>
      <c r="C38" s="6" t="s">
        <v>1</v>
      </c>
      <c r="D38" s="6" t="s">
        <v>1</v>
      </c>
      <c r="E38" s="57"/>
      <c r="G38" s="64"/>
      <c r="H38" s="91" t="s">
        <v>29</v>
      </c>
      <c r="I38" s="57"/>
      <c r="J38" s="57"/>
      <c r="L38" s="2">
        <v>9</v>
      </c>
      <c r="M38" s="2">
        <v>1</v>
      </c>
    </row>
    <row r="39" spans="1:13" ht="10.9" customHeight="1" x14ac:dyDescent="0.2">
      <c r="A39" s="39"/>
      <c r="B39" s="39"/>
      <c r="C39" s="7" t="s">
        <v>12</v>
      </c>
      <c r="D39" s="3"/>
      <c r="E39" s="57"/>
      <c r="G39" s="64"/>
      <c r="H39" s="91" t="s">
        <v>99</v>
      </c>
      <c r="I39" s="57"/>
      <c r="J39" s="57"/>
      <c r="L39" s="5" t="s">
        <v>1</v>
      </c>
      <c r="M39" s="3" t="s">
        <v>1</v>
      </c>
    </row>
    <row r="40" spans="1:13" ht="10.9" customHeight="1" x14ac:dyDescent="0.2">
      <c r="B40" s="10" t="s">
        <v>311</v>
      </c>
      <c r="C40" s="184">
        <v>8</v>
      </c>
      <c r="D40" s="3"/>
      <c r="E40" s="57"/>
      <c r="G40" s="64"/>
      <c r="H40" s="91" t="s">
        <v>31</v>
      </c>
      <c r="I40" s="57"/>
      <c r="J40" s="57"/>
      <c r="L40" s="2">
        <v>1</v>
      </c>
      <c r="M40" s="2">
        <v>9</v>
      </c>
    </row>
    <row r="41" spans="1:13" ht="10.9" customHeight="1" x14ac:dyDescent="0.2">
      <c r="B41" s="10" t="s">
        <v>312</v>
      </c>
      <c r="C41" s="184">
        <v>0</v>
      </c>
      <c r="D41" s="3"/>
      <c r="E41" s="57"/>
      <c r="G41" s="64"/>
      <c r="H41" s="91" t="s">
        <v>32</v>
      </c>
      <c r="I41" s="57"/>
      <c r="J41" s="57"/>
      <c r="L41" s="2">
        <v>2</v>
      </c>
      <c r="M41" s="2">
        <v>8</v>
      </c>
    </row>
    <row r="42" spans="1:13" ht="10.9" customHeight="1" x14ac:dyDescent="0.2">
      <c r="B42" s="10" t="s">
        <v>313</v>
      </c>
      <c r="C42" s="184">
        <v>0</v>
      </c>
      <c r="D42" s="4" t="s">
        <v>1</v>
      </c>
      <c r="E42" s="57"/>
      <c r="G42" s="64"/>
      <c r="H42" s="91" t="s">
        <v>33</v>
      </c>
      <c r="I42" s="57"/>
      <c r="J42" s="57"/>
      <c r="L42" s="8"/>
      <c r="M42" s="3" t="s">
        <v>1</v>
      </c>
    </row>
    <row r="43" spans="1:13" ht="10.9" customHeight="1" x14ac:dyDescent="0.2">
      <c r="A43" s="10"/>
      <c r="B43" s="65"/>
      <c r="C43" s="129" t="b">
        <v>1</v>
      </c>
      <c r="D43" s="3"/>
      <c r="E43" s="57"/>
      <c r="G43" s="64"/>
      <c r="H43" s="91" t="s">
        <v>97</v>
      </c>
      <c r="I43" s="57"/>
      <c r="J43" s="57"/>
      <c r="L43" s="2">
        <v>1</v>
      </c>
      <c r="M43" s="2">
        <v>9</v>
      </c>
    </row>
    <row r="44" spans="1:13" ht="10.9" customHeight="1" thickBot="1" x14ac:dyDescent="0.25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6"/>
      <c r="M44" s="60"/>
    </row>
    <row r="45" spans="1:13" ht="10.9" customHeight="1" x14ac:dyDescent="0.2">
      <c r="A45" s="58" t="s">
        <v>282</v>
      </c>
      <c r="C45" s="38" t="s">
        <v>12</v>
      </c>
      <c r="D45" s="57"/>
      <c r="E45" s="57"/>
      <c r="F45" s="67"/>
      <c r="G45" s="67"/>
      <c r="H45" s="67"/>
      <c r="I45" s="39"/>
      <c r="J45" s="68" t="s">
        <v>80</v>
      </c>
      <c r="L45" s="69"/>
    </row>
    <row r="46" spans="1:13" ht="10.9" customHeight="1" x14ac:dyDescent="0.2">
      <c r="A46" s="50"/>
      <c r="B46" s="34" t="s">
        <v>81</v>
      </c>
      <c r="C46" s="184">
        <v>10</v>
      </c>
      <c r="D46" s="57"/>
      <c r="E46" s="57"/>
      <c r="F46" s="70"/>
      <c r="G46" s="70"/>
      <c r="H46" s="70"/>
      <c r="I46" s="9"/>
      <c r="J46" s="57"/>
      <c r="K46" s="12" t="s">
        <v>82</v>
      </c>
      <c r="L46" s="183">
        <v>0</v>
      </c>
    </row>
    <row r="47" spans="1:13" ht="10.9" customHeight="1" x14ac:dyDescent="0.2">
      <c r="A47" s="50"/>
      <c r="B47" s="10" t="s">
        <v>83</v>
      </c>
      <c r="C47" s="184">
        <v>1</v>
      </c>
      <c r="D47" s="5"/>
      <c r="E47" s="57"/>
      <c r="F47" s="10"/>
      <c r="G47" s="10"/>
      <c r="H47" s="10"/>
      <c r="I47" s="70"/>
      <c r="J47" s="3"/>
      <c r="K47" s="12" t="s">
        <v>84</v>
      </c>
      <c r="L47" s="183">
        <v>0</v>
      </c>
    </row>
    <row r="48" spans="1:13" ht="10.9" customHeight="1" x14ac:dyDescent="0.2">
      <c r="A48" s="59"/>
      <c r="B48" s="10" t="s">
        <v>85</v>
      </c>
      <c r="C48" s="185">
        <v>0</v>
      </c>
      <c r="D48" s="5"/>
      <c r="E48" s="57"/>
      <c r="F48" s="10"/>
      <c r="G48" s="10"/>
      <c r="H48" s="10"/>
      <c r="I48" s="70"/>
      <c r="J48" s="3"/>
      <c r="K48" s="12" t="s">
        <v>86</v>
      </c>
      <c r="L48" s="183">
        <v>8</v>
      </c>
    </row>
    <row r="49" spans="1:13" ht="10.9" customHeight="1" x14ac:dyDescent="0.2">
      <c r="A49" s="59"/>
      <c r="B49" s="51" t="s">
        <v>87</v>
      </c>
      <c r="C49" s="184">
        <v>1</v>
      </c>
      <c r="D49" s="5"/>
      <c r="E49" s="57"/>
      <c r="F49" s="10"/>
      <c r="G49" s="10"/>
      <c r="H49" s="10"/>
      <c r="I49" s="70"/>
      <c r="J49" s="3"/>
      <c r="K49" s="12" t="s">
        <v>88</v>
      </c>
      <c r="L49" s="183">
        <v>2</v>
      </c>
    </row>
    <row r="50" spans="1:13" ht="10.5" customHeight="1" thickBot="1" x14ac:dyDescent="0.25">
      <c r="A50" s="71"/>
      <c r="B50" s="52"/>
      <c r="C50" s="11" t="s">
        <v>1</v>
      </c>
      <c r="D50" s="60"/>
      <c r="E50" s="60"/>
      <c r="F50" s="63"/>
      <c r="G50" s="63"/>
      <c r="H50" s="63"/>
      <c r="I50" s="71"/>
      <c r="J50" s="72"/>
      <c r="K50" s="60"/>
      <c r="L50" s="130" t="b">
        <v>1</v>
      </c>
      <c r="M50" s="60"/>
    </row>
    <row r="51" spans="1:13" ht="10.9" customHeight="1" x14ac:dyDescent="0.2">
      <c r="A51" s="58" t="s">
        <v>35</v>
      </c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</row>
    <row r="52" spans="1:13" ht="10.9" customHeight="1" x14ac:dyDescent="0.2">
      <c r="B52" s="5" t="s">
        <v>12</v>
      </c>
      <c r="C52" s="57"/>
      <c r="D52" s="57"/>
      <c r="E52" s="57"/>
      <c r="G52" s="65"/>
      <c r="H52" s="182">
        <v>378</v>
      </c>
      <c r="I52" s="58" t="s">
        <v>36</v>
      </c>
      <c r="J52" s="57"/>
      <c r="K52" s="57"/>
      <c r="L52" s="57"/>
    </row>
    <row r="53" spans="1:13" ht="10.9" customHeight="1" x14ac:dyDescent="0.2">
      <c r="B53" s="184">
        <v>76</v>
      </c>
      <c r="C53" s="58" t="s">
        <v>37</v>
      </c>
      <c r="D53" s="57"/>
      <c r="E53" s="57"/>
      <c r="G53" s="10"/>
      <c r="H53" s="186">
        <v>413</v>
      </c>
      <c r="I53" s="58" t="s">
        <v>38</v>
      </c>
      <c r="J53" s="57"/>
      <c r="K53" s="57"/>
      <c r="L53" s="57"/>
    </row>
    <row r="54" spans="1:13" ht="10.9" customHeight="1" x14ac:dyDescent="0.2">
      <c r="B54" s="57" t="s">
        <v>39</v>
      </c>
      <c r="C54" s="57"/>
      <c r="D54" s="57"/>
      <c r="E54" s="57"/>
      <c r="G54" s="57"/>
      <c r="H54" s="57" t="s">
        <v>40</v>
      </c>
      <c r="I54" s="57"/>
      <c r="J54" s="57"/>
      <c r="K54" s="57"/>
      <c r="L54" s="57"/>
      <c r="M54" s="24"/>
    </row>
    <row r="55" spans="1:13" ht="6" customHeight="1" thickBot="1" x14ac:dyDescent="0.25">
      <c r="A55" s="60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</row>
    <row r="56" spans="1:13" ht="5.25" customHeight="1" x14ac:dyDescent="0.2"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</row>
    <row r="57" spans="1:13" ht="10.9" customHeight="1" x14ac:dyDescent="0.2">
      <c r="A57" s="58" t="s">
        <v>283</v>
      </c>
      <c r="B57" s="57"/>
      <c r="D57" s="39"/>
      <c r="E57" s="39"/>
      <c r="F57" s="57"/>
      <c r="G57" s="57"/>
      <c r="H57" s="57"/>
      <c r="I57" s="57"/>
      <c r="J57" s="57"/>
      <c r="K57" s="57"/>
      <c r="L57" s="57"/>
    </row>
    <row r="58" spans="1:13" ht="7.5" customHeight="1" x14ac:dyDescent="0.2">
      <c r="A58" s="57"/>
      <c r="B58" s="57"/>
      <c r="E58" s="57"/>
      <c r="F58" s="57"/>
      <c r="G58" s="57"/>
      <c r="H58" s="57"/>
      <c r="I58" s="57"/>
      <c r="J58" s="57"/>
      <c r="K58" s="57"/>
      <c r="L58" s="57"/>
    </row>
    <row r="59" spans="1:13" ht="10.9" customHeight="1" x14ac:dyDescent="0.2">
      <c r="A59" s="57"/>
      <c r="B59" s="57" t="s">
        <v>41</v>
      </c>
      <c r="D59" s="57" t="s">
        <v>314</v>
      </c>
      <c r="E59" s="57"/>
      <c r="G59" s="57" t="s">
        <v>315</v>
      </c>
      <c r="H59" s="57" t="s">
        <v>316</v>
      </c>
      <c r="I59" s="57" t="s">
        <v>317</v>
      </c>
      <c r="J59" s="57"/>
      <c r="K59" s="57"/>
      <c r="L59" s="57"/>
    </row>
    <row r="60" spans="1:13" ht="10.9" customHeight="1" x14ac:dyDescent="0.2">
      <c r="A60" s="57"/>
      <c r="B60" s="57" t="s">
        <v>42</v>
      </c>
      <c r="D60" s="57" t="s">
        <v>89</v>
      </c>
      <c r="E60" s="57"/>
      <c r="G60" s="57" t="s">
        <v>89</v>
      </c>
      <c r="H60" s="57" t="s">
        <v>89</v>
      </c>
      <c r="I60" s="57" t="s">
        <v>90</v>
      </c>
      <c r="J60" s="57"/>
      <c r="K60" s="57"/>
      <c r="L60" s="57"/>
    </row>
    <row r="61" spans="1:13" ht="10.9" customHeight="1" x14ac:dyDescent="0.2">
      <c r="A61" s="57" t="s">
        <v>342</v>
      </c>
      <c r="B61" s="62">
        <v>502</v>
      </c>
      <c r="D61" s="62">
        <v>101</v>
      </c>
      <c r="E61" s="65"/>
      <c r="G61" s="62">
        <v>20</v>
      </c>
      <c r="H61" s="62">
        <v>0</v>
      </c>
      <c r="I61" s="62">
        <v>5</v>
      </c>
      <c r="J61" s="57"/>
      <c r="K61" s="57"/>
      <c r="L61" s="57"/>
    </row>
    <row r="62" spans="1:13" ht="10.9" customHeight="1" x14ac:dyDescent="0.2">
      <c r="A62" s="57" t="s">
        <v>343</v>
      </c>
      <c r="B62" s="62">
        <v>127</v>
      </c>
      <c r="D62" s="62">
        <v>90</v>
      </c>
      <c r="E62" s="65"/>
      <c r="G62" s="62">
        <v>25</v>
      </c>
      <c r="H62" s="62">
        <v>0</v>
      </c>
      <c r="I62" s="62">
        <v>10</v>
      </c>
      <c r="J62" s="57"/>
      <c r="K62" s="57"/>
      <c r="L62" s="57"/>
    </row>
    <row r="63" spans="1:13" ht="10.9" customHeight="1" x14ac:dyDescent="0.2">
      <c r="A63" s="57" t="s">
        <v>344</v>
      </c>
      <c r="B63" s="62">
        <v>64</v>
      </c>
      <c r="D63" s="62">
        <v>0</v>
      </c>
      <c r="E63" s="65"/>
      <c r="G63" s="62">
        <v>120</v>
      </c>
      <c r="H63" s="62">
        <v>0</v>
      </c>
      <c r="I63" s="62">
        <v>75</v>
      </c>
      <c r="J63" s="57"/>
      <c r="K63" s="57"/>
      <c r="L63" s="34" t="s">
        <v>91</v>
      </c>
    </row>
    <row r="64" spans="1:13" ht="10.9" customHeight="1" x14ac:dyDescent="0.2">
      <c r="A64" s="57" t="s">
        <v>345</v>
      </c>
      <c r="B64" s="25">
        <v>693</v>
      </c>
      <c r="D64" s="25">
        <v>191</v>
      </c>
      <c r="E64" s="65"/>
      <c r="G64" s="25">
        <v>165</v>
      </c>
      <c r="H64" s="25">
        <v>0</v>
      </c>
      <c r="I64" s="25">
        <v>90</v>
      </c>
      <c r="J64" s="57"/>
      <c r="L64" s="25">
        <v>1139</v>
      </c>
    </row>
    <row r="65" spans="1:13" ht="7.5" customHeight="1" thickBot="1" x14ac:dyDescent="0.25">
      <c r="A65" s="60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</row>
    <row r="66" spans="1:13" ht="10.9" customHeight="1" x14ac:dyDescent="0.2">
      <c r="A66" s="58" t="s">
        <v>47</v>
      </c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</row>
    <row r="67" spans="1:13" ht="10.9" customHeight="1" x14ac:dyDescent="0.2">
      <c r="A67" s="57"/>
      <c r="B67" s="5" t="s">
        <v>48</v>
      </c>
      <c r="C67" s="5" t="s">
        <v>49</v>
      </c>
      <c r="D67" s="5" t="s">
        <v>50</v>
      </c>
      <c r="E67" s="5"/>
      <c r="F67" s="5" t="s">
        <v>51</v>
      </c>
      <c r="G67" s="5" t="s">
        <v>52</v>
      </c>
      <c r="H67" s="5" t="s">
        <v>53</v>
      </c>
      <c r="J67" s="5"/>
      <c r="L67" s="57"/>
    </row>
    <row r="68" spans="1:13" ht="10.9" customHeight="1" x14ac:dyDescent="0.2">
      <c r="A68" s="57"/>
      <c r="B68" s="2">
        <v>0</v>
      </c>
      <c r="C68" s="2">
        <v>2</v>
      </c>
      <c r="D68" s="2">
        <v>0</v>
      </c>
      <c r="E68" s="5"/>
      <c r="F68" s="2">
        <v>7</v>
      </c>
      <c r="G68" s="2">
        <v>0</v>
      </c>
      <c r="H68" s="2">
        <v>1</v>
      </c>
      <c r="I68" s="131" t="b">
        <v>1</v>
      </c>
      <c r="J68" s="3"/>
    </row>
    <row r="69" spans="1:13" ht="7.5" customHeight="1" x14ac:dyDescent="0.2">
      <c r="A69" s="57"/>
      <c r="B69" s="57" t="s">
        <v>1</v>
      </c>
      <c r="C69" s="57"/>
      <c r="D69" s="57"/>
      <c r="E69" s="57"/>
      <c r="F69" s="57"/>
      <c r="G69" s="57"/>
      <c r="H69" s="57"/>
      <c r="I69" s="57"/>
      <c r="J69" s="57"/>
      <c r="K69" s="57"/>
      <c r="L69" s="57"/>
    </row>
    <row r="70" spans="1:13" ht="7.5" customHeight="1" x14ac:dyDescent="0.2">
      <c r="A70" s="57"/>
      <c r="B70" s="5" t="s">
        <v>12</v>
      </c>
      <c r="C70" s="57"/>
      <c r="D70" s="57"/>
      <c r="E70" s="57"/>
      <c r="F70" s="57"/>
      <c r="G70" s="57"/>
      <c r="H70" s="57"/>
      <c r="I70" s="57"/>
      <c r="J70" s="57"/>
      <c r="K70" s="57"/>
      <c r="L70" s="57"/>
    </row>
    <row r="71" spans="1:13" ht="10.9" customHeight="1" x14ac:dyDescent="0.2">
      <c r="A71" s="57" t="s">
        <v>54</v>
      </c>
      <c r="B71" s="2">
        <v>28</v>
      </c>
      <c r="C71" s="57" t="s">
        <v>55</v>
      </c>
      <c r="D71" s="57"/>
      <c r="E71" s="57"/>
      <c r="G71" s="42"/>
      <c r="H71" s="42" t="s">
        <v>346</v>
      </c>
      <c r="I71" s="187" t="s">
        <v>225</v>
      </c>
      <c r="J71" s="82"/>
      <c r="K71" s="82"/>
      <c r="L71" s="82"/>
      <c r="M71" s="83"/>
    </row>
    <row r="72" spans="1:13" ht="10.9" customHeight="1" x14ac:dyDescent="0.2">
      <c r="E72" s="57"/>
      <c r="F72" s="6"/>
      <c r="G72" s="6"/>
      <c r="H72" s="6"/>
      <c r="I72" s="6"/>
      <c r="J72" s="24"/>
      <c r="K72" s="24"/>
      <c r="L72" s="57"/>
    </row>
    <row r="73" spans="1:13" ht="10.9" customHeight="1" x14ac:dyDescent="0.2">
      <c r="A73" s="43" t="s">
        <v>93</v>
      </c>
      <c r="B73" s="2">
        <v>52</v>
      </c>
      <c r="C73" s="58" t="s">
        <v>141</v>
      </c>
      <c r="E73" s="57"/>
      <c r="G73" s="18"/>
      <c r="H73" s="18" t="s">
        <v>347</v>
      </c>
      <c r="I73" s="187" t="s">
        <v>225</v>
      </c>
      <c r="J73" s="82"/>
      <c r="K73" s="82"/>
      <c r="L73" s="82"/>
      <c r="M73" s="49"/>
    </row>
    <row r="74" spans="1:13" ht="10.9" customHeight="1" x14ac:dyDescent="0.2">
      <c r="A74" s="67" t="s">
        <v>95</v>
      </c>
      <c r="B74" s="184">
        <v>238</v>
      </c>
      <c r="C74" s="74" t="s">
        <v>140</v>
      </c>
      <c r="D74" s="74"/>
      <c r="E74" s="24"/>
      <c r="F74" s="24"/>
      <c r="G74" s="24"/>
      <c r="H74" s="24"/>
      <c r="I74" s="24"/>
      <c r="J74" s="24"/>
      <c r="K74" s="61"/>
      <c r="L74" s="24"/>
    </row>
    <row r="75" spans="1:13" ht="6" customHeight="1" x14ac:dyDescent="0.2">
      <c r="A75" s="57"/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</row>
    <row r="76" spans="1:13" ht="10.9" customHeight="1" thickBot="1" x14ac:dyDescent="0.25">
      <c r="A76" s="18" t="s">
        <v>104</v>
      </c>
      <c r="B76" s="188" t="s">
        <v>385</v>
      </c>
      <c r="C76" s="60"/>
      <c r="D76" s="63"/>
      <c r="E76" s="57"/>
      <c r="F76" s="18" t="s">
        <v>57</v>
      </c>
      <c r="G76" s="60" t="s">
        <v>386</v>
      </c>
      <c r="H76" s="60"/>
      <c r="I76" s="60"/>
      <c r="J76" s="57"/>
      <c r="K76" s="18" t="s">
        <v>58</v>
      </c>
      <c r="L76" s="188" t="s">
        <v>225</v>
      </c>
      <c r="M76" s="63"/>
    </row>
    <row r="77" spans="1:13" ht="10.9" customHeight="1" thickBot="1" x14ac:dyDescent="0.25">
      <c r="A77" s="18" t="s">
        <v>59</v>
      </c>
      <c r="B77" s="189" t="s">
        <v>225</v>
      </c>
      <c r="C77" s="84"/>
      <c r="D77" s="237"/>
      <c r="E77" s="57"/>
      <c r="F77" s="18" t="s">
        <v>60</v>
      </c>
      <c r="G77" s="84" t="s">
        <v>225</v>
      </c>
      <c r="H77" s="84"/>
      <c r="I77" s="84"/>
      <c r="J77" s="57"/>
      <c r="K77" s="18" t="s">
        <v>121</v>
      </c>
      <c r="L77" s="188" t="s">
        <v>225</v>
      </c>
      <c r="M77" s="63"/>
    </row>
    <row r="78" spans="1:13" ht="10.9" customHeight="1" thickBot="1" x14ac:dyDescent="0.25">
      <c r="A78" s="18" t="s">
        <v>62</v>
      </c>
      <c r="B78" s="60" t="s">
        <v>225</v>
      </c>
      <c r="C78" s="60" t="s">
        <v>225</v>
      </c>
      <c r="D78" s="60"/>
      <c r="E78" s="60"/>
      <c r="F78" s="60"/>
      <c r="G78" s="60" t="s">
        <v>387</v>
      </c>
      <c r="H78" s="60"/>
      <c r="I78" s="60"/>
      <c r="J78" s="57"/>
      <c r="K78" s="18" t="s">
        <v>63</v>
      </c>
      <c r="L78" s="188" t="s">
        <v>225</v>
      </c>
      <c r="M78" s="63"/>
    </row>
    <row r="79" spans="1:13" ht="10.9" customHeight="1" thickBot="1" x14ac:dyDescent="0.25">
      <c r="A79" s="57"/>
      <c r="B79" s="5" t="s">
        <v>64</v>
      </c>
      <c r="C79" s="5" t="s">
        <v>65</v>
      </c>
      <c r="D79" s="5"/>
      <c r="E79" s="5"/>
      <c r="F79" s="5"/>
      <c r="G79" s="5" t="s">
        <v>66</v>
      </c>
      <c r="H79" s="5"/>
      <c r="I79" s="57"/>
      <c r="J79" s="57"/>
      <c r="K79" s="18" t="s">
        <v>96</v>
      </c>
      <c r="L79" s="60" t="s">
        <v>225</v>
      </c>
      <c r="M79" s="63"/>
    </row>
    <row r="80" spans="1:13" x14ac:dyDescent="0.2">
      <c r="A80" s="202" t="s">
        <v>318</v>
      </c>
    </row>
  </sheetData>
  <sheetProtection algorithmName="SHA-512" hashValue="hA2aB4P86uYWtWwOzXOGtkvebw7FQnuMG1IsbHiCVv4hBg1J+aluLZ1icbg2ZG4hlP4OfXsPPwB219K73gFqOA==" saltValue="8wyBnD9qqAPNotsvA/ULrA==" spinCount="100000" sheet="1" objects="1" scenarios="1" selectLockedCells="1" selectUnlockedCells="1"/>
  <phoneticPr fontId="0" type="noConversion"/>
  <conditionalFormatting sqref="M24 C43 L50 G32:I32">
    <cfRule type="cellIs" priority="1" stopIfTrue="1" operator="equal">
      <formula>TRUE</formula>
    </cfRule>
    <cfRule type="cellIs" dxfId="37" priority="2" stopIfTrue="1" operator="equal">
      <formula>FALSE</formula>
    </cfRule>
  </conditionalFormatting>
  <conditionalFormatting sqref="C40:C42">
    <cfRule type="cellIs" dxfId="36" priority="3" stopIfTrue="1" operator="greaterThan">
      <formula>$D$20</formula>
    </cfRule>
  </conditionalFormatting>
  <pageMargins left="0.23622047244094491" right="0.23622047244094491" top="0.39370078740157483" bottom="0.55118110236220474" header="0.31496062992125984" footer="0.51181102362204722"/>
  <pageSetup paperSize="9" scale="92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0835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133350</xdr:colOff>
                    <xdr:row>0</xdr:row>
                    <xdr:rowOff>47625</xdr:rowOff>
                  </from>
                  <to>
                    <xdr:col>8</xdr:col>
                    <xdr:colOff>419100</xdr:colOff>
                    <xdr:row>1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3">
    <pageSetUpPr autoPageBreaks="0" fitToPage="1"/>
  </sheetPr>
  <dimension ref="A1:M80"/>
  <sheetViews>
    <sheetView showGridLines="0" showRowColHeaders="0" zoomScale="125" workbookViewId="0">
      <selection activeCell="C1" sqref="C1"/>
    </sheetView>
  </sheetViews>
  <sheetFormatPr baseColWidth="10" defaultRowHeight="12.75" x14ac:dyDescent="0.2"/>
  <cols>
    <col min="1" max="1" width="21.140625" style="41" customWidth="1"/>
    <col min="2" max="2" width="8.28515625" style="41" customWidth="1"/>
    <col min="3" max="3" width="8.140625" style="41" customWidth="1"/>
    <col min="4" max="4" width="8.5703125" style="41" customWidth="1"/>
    <col min="5" max="5" width="1.28515625" style="41" customWidth="1"/>
    <col min="6" max="7" width="8" style="41" customWidth="1"/>
    <col min="8" max="8" width="8.7109375" style="41" customWidth="1"/>
    <col min="9" max="9" width="7.7109375" style="41" customWidth="1"/>
    <col min="10" max="10" width="1.140625" style="41" customWidth="1"/>
    <col min="11" max="11" width="10" style="41" customWidth="1"/>
    <col min="12" max="12" width="8.7109375" style="41" customWidth="1"/>
    <col min="13" max="13" width="9" style="41" customWidth="1"/>
    <col min="14" max="16384" width="11.42578125" style="41"/>
  </cols>
  <sheetData>
    <row r="1" spans="1:13" ht="19.5" customHeight="1" thickBot="1" x14ac:dyDescent="0.3">
      <c r="A1" s="55" t="s">
        <v>0</v>
      </c>
      <c r="D1" s="249" t="s">
        <v>321</v>
      </c>
      <c r="J1" s="177">
        <v>13</v>
      </c>
      <c r="K1" s="233"/>
      <c r="L1" s="234" t="s">
        <v>125</v>
      </c>
      <c r="M1" s="222"/>
    </row>
    <row r="2" spans="1:13" ht="12" customHeight="1" thickBot="1" x14ac:dyDescent="0.25">
      <c r="A2" s="56" t="s">
        <v>2</v>
      </c>
      <c r="K2" s="235"/>
      <c r="L2" s="236" t="s">
        <v>388</v>
      </c>
      <c r="M2" s="222"/>
    </row>
    <row r="3" spans="1:13" s="56" customFormat="1" ht="6" customHeight="1" x14ac:dyDescent="0.2"/>
    <row r="4" spans="1:13" ht="11.45" customHeight="1" x14ac:dyDescent="0.2">
      <c r="A4" s="28" t="s">
        <v>1</v>
      </c>
      <c r="B4" s="23"/>
      <c r="C4" s="24"/>
      <c r="D4" s="24"/>
      <c r="E4" s="24"/>
      <c r="F4" s="29" t="s">
        <v>1</v>
      </c>
      <c r="G4" s="29"/>
      <c r="H4" s="29"/>
      <c r="I4" s="24"/>
      <c r="J4" s="24"/>
      <c r="K4" s="23"/>
      <c r="L4" s="24"/>
    </row>
    <row r="5" spans="1:13" s="56" customFormat="1" ht="10.15" customHeight="1" thickBot="1" x14ac:dyDescent="0.25">
      <c r="A5" s="220" t="s">
        <v>3</v>
      </c>
      <c r="B5" s="57"/>
      <c r="C5" s="57"/>
      <c r="D5" s="57"/>
      <c r="E5" s="57"/>
      <c r="F5" s="57"/>
      <c r="G5" s="57"/>
      <c r="H5" s="57"/>
      <c r="I5" s="24"/>
      <c r="J5" s="24"/>
      <c r="K5" s="24" t="s">
        <v>1</v>
      </c>
      <c r="L5" s="57"/>
    </row>
    <row r="6" spans="1:13" ht="12.6" customHeight="1" thickBot="1" x14ac:dyDescent="0.25">
      <c r="A6" s="219" t="s">
        <v>350</v>
      </c>
      <c r="B6" s="221" t="s">
        <v>389</v>
      </c>
      <c r="C6" s="84"/>
      <c r="D6" s="84"/>
      <c r="E6" s="84"/>
      <c r="F6" s="222"/>
      <c r="G6" s="79"/>
      <c r="H6" s="79" t="s">
        <v>71</v>
      </c>
      <c r="I6" s="23"/>
      <c r="J6" s="24"/>
      <c r="K6" s="217" t="s">
        <v>112</v>
      </c>
      <c r="L6" s="218"/>
      <c r="M6" s="54"/>
    </row>
    <row r="7" spans="1:13" s="56" customFormat="1" ht="10.15" customHeight="1" x14ac:dyDescent="0.2">
      <c r="A7" s="13"/>
      <c r="B7" s="24"/>
      <c r="C7" s="24"/>
      <c r="D7" s="24"/>
      <c r="E7" s="24"/>
      <c r="F7" s="80"/>
      <c r="G7" s="80"/>
      <c r="H7" s="80"/>
      <c r="I7" s="24"/>
      <c r="J7" s="24"/>
      <c r="K7" s="80"/>
      <c r="L7" s="80"/>
    </row>
    <row r="8" spans="1:13" s="56" customFormat="1" ht="10.15" customHeight="1" x14ac:dyDescent="0.2">
      <c r="A8" s="33"/>
      <c r="B8" s="57"/>
      <c r="C8" s="57"/>
      <c r="D8" s="57"/>
      <c r="E8" s="57"/>
      <c r="F8" s="58" t="s">
        <v>1</v>
      </c>
      <c r="G8" s="58"/>
      <c r="H8" s="58"/>
    </row>
    <row r="9" spans="1:13" ht="10.15" customHeight="1" x14ac:dyDescent="0.2">
      <c r="A9" s="28"/>
      <c r="B9" s="86" t="s">
        <v>4</v>
      </c>
      <c r="C9" s="5" t="s">
        <v>5</v>
      </c>
      <c r="D9" s="57"/>
      <c r="E9" s="57"/>
      <c r="L9" s="5" t="s">
        <v>4</v>
      </c>
      <c r="M9" s="5" t="s">
        <v>5</v>
      </c>
    </row>
    <row r="10" spans="1:13" s="56" customFormat="1" ht="10.15" customHeight="1" x14ac:dyDescent="0.2">
      <c r="A10" s="57" t="s">
        <v>6</v>
      </c>
      <c r="B10" s="181">
        <v>9</v>
      </c>
      <c r="C10" s="181">
        <v>9</v>
      </c>
      <c r="D10" s="57" t="s">
        <v>337</v>
      </c>
      <c r="E10" s="57"/>
      <c r="F10" s="57"/>
      <c r="G10" s="57"/>
      <c r="H10" s="57"/>
      <c r="J10" s="57"/>
      <c r="K10" s="93" t="s">
        <v>308</v>
      </c>
      <c r="L10" s="2">
        <v>8</v>
      </c>
      <c r="M10" s="2">
        <v>8</v>
      </c>
    </row>
    <row r="11" spans="1:13" ht="10.15" customHeight="1" x14ac:dyDescent="0.2">
      <c r="A11" s="57" t="s">
        <v>74</v>
      </c>
      <c r="B11" s="181">
        <v>0</v>
      </c>
      <c r="C11" s="181">
        <v>0</v>
      </c>
      <c r="D11" s="57"/>
      <c r="E11" s="57"/>
      <c r="F11" s="57"/>
      <c r="G11" s="57"/>
      <c r="H11" s="57"/>
      <c r="J11" s="57"/>
      <c r="K11" s="93" t="s">
        <v>309</v>
      </c>
      <c r="L11" s="2">
        <v>0</v>
      </c>
      <c r="M11" s="2">
        <v>0</v>
      </c>
    </row>
    <row r="12" spans="1:13" ht="9" customHeight="1" thickBot="1" x14ac:dyDescent="0.25">
      <c r="A12" s="60"/>
      <c r="B12" s="60"/>
      <c r="C12" s="60" t="s">
        <v>1</v>
      </c>
      <c r="D12" s="60"/>
      <c r="E12" s="60"/>
      <c r="F12" s="60"/>
      <c r="G12" s="60"/>
      <c r="H12" s="60"/>
      <c r="I12" s="60"/>
      <c r="J12" s="60"/>
      <c r="K12" s="60"/>
      <c r="L12" s="60" t="s">
        <v>1</v>
      </c>
      <c r="M12" s="66"/>
    </row>
    <row r="13" spans="1:13" ht="10.9" customHeight="1" x14ac:dyDescent="0.2">
      <c r="A13" s="61" t="s">
        <v>7</v>
      </c>
      <c r="B13" s="36" t="s">
        <v>8</v>
      </c>
      <c r="C13" s="36" t="s">
        <v>9</v>
      </c>
      <c r="D13" s="36" t="s">
        <v>10</v>
      </c>
      <c r="E13" s="7"/>
      <c r="F13" s="36" t="s">
        <v>11</v>
      </c>
      <c r="G13" s="36" t="s">
        <v>8</v>
      </c>
      <c r="H13" s="36" t="s">
        <v>9</v>
      </c>
      <c r="I13" s="36" t="s">
        <v>10</v>
      </c>
      <c r="J13" s="57"/>
      <c r="K13" s="227"/>
      <c r="L13" s="232" t="s">
        <v>14</v>
      </c>
      <c r="M13" s="223" t="s">
        <v>12</v>
      </c>
    </row>
    <row r="14" spans="1:13" ht="2.25" customHeight="1" x14ac:dyDescent="0.2">
      <c r="A14" s="13"/>
      <c r="B14" s="24"/>
      <c r="C14" s="24"/>
      <c r="D14" s="24"/>
      <c r="E14" s="24"/>
      <c r="I14" s="57"/>
      <c r="J14" s="57"/>
      <c r="K14" s="228"/>
      <c r="L14" s="49"/>
    </row>
    <row r="15" spans="1:13" ht="10.9" customHeight="1" x14ac:dyDescent="0.2">
      <c r="A15" s="81" t="s">
        <v>338</v>
      </c>
      <c r="B15" s="62">
        <v>56</v>
      </c>
      <c r="C15" s="62">
        <v>60</v>
      </c>
      <c r="D15" s="25">
        <v>116</v>
      </c>
      <c r="E15" s="24"/>
      <c r="F15" s="17" t="s">
        <v>307</v>
      </c>
      <c r="G15" s="2">
        <v>0</v>
      </c>
      <c r="H15" s="2">
        <v>0</v>
      </c>
      <c r="I15" s="2">
        <v>0</v>
      </c>
      <c r="J15" s="57"/>
      <c r="K15" s="228"/>
      <c r="L15" s="229" t="s">
        <v>15</v>
      </c>
      <c r="M15" s="224">
        <v>3</v>
      </c>
    </row>
    <row r="16" spans="1:13" ht="10.9" customHeight="1" x14ac:dyDescent="0.2">
      <c r="A16" s="24"/>
      <c r="B16" s="14"/>
      <c r="C16" s="15"/>
      <c r="D16" s="1"/>
      <c r="E16" s="24"/>
      <c r="F16" s="62">
        <v>6</v>
      </c>
      <c r="G16" s="2">
        <v>4</v>
      </c>
      <c r="H16" s="2">
        <v>1</v>
      </c>
      <c r="I16" s="2">
        <v>5</v>
      </c>
      <c r="J16" s="57"/>
      <c r="K16" s="228"/>
      <c r="L16" s="229" t="s">
        <v>73</v>
      </c>
      <c r="M16" s="224">
        <v>3</v>
      </c>
    </row>
    <row r="17" spans="1:13" ht="10.9" customHeight="1" x14ac:dyDescent="0.2">
      <c r="A17" s="13" t="s">
        <v>76</v>
      </c>
      <c r="B17" s="62">
        <v>8</v>
      </c>
      <c r="C17" s="62">
        <v>7</v>
      </c>
      <c r="D17" s="25">
        <v>15</v>
      </c>
      <c r="E17" s="24"/>
      <c r="F17" s="62">
        <v>7</v>
      </c>
      <c r="G17" s="2">
        <v>3</v>
      </c>
      <c r="H17" s="2">
        <v>7</v>
      </c>
      <c r="I17" s="2">
        <v>10</v>
      </c>
      <c r="J17" s="57"/>
      <c r="K17" s="228"/>
      <c r="L17" s="229" t="s">
        <v>17</v>
      </c>
      <c r="M17" s="224">
        <v>2</v>
      </c>
    </row>
    <row r="18" spans="1:13" ht="10.9" customHeight="1" x14ac:dyDescent="0.2">
      <c r="A18" s="10" t="s">
        <v>77</v>
      </c>
      <c r="B18" s="182">
        <v>0</v>
      </c>
      <c r="C18" s="182">
        <v>0</v>
      </c>
      <c r="D18" s="25">
        <v>0</v>
      </c>
      <c r="E18" s="24"/>
      <c r="F18" s="62">
        <v>8</v>
      </c>
      <c r="G18" s="2">
        <v>10</v>
      </c>
      <c r="H18" s="2">
        <v>6</v>
      </c>
      <c r="I18" s="2">
        <v>16</v>
      </c>
      <c r="J18" s="57"/>
      <c r="K18" s="228"/>
      <c r="L18" s="229" t="s">
        <v>19</v>
      </c>
      <c r="M18" s="224">
        <v>0</v>
      </c>
    </row>
    <row r="19" spans="1:13" ht="10.9" customHeight="1" x14ac:dyDescent="0.2">
      <c r="A19" s="24"/>
      <c r="B19" s="24"/>
      <c r="C19" s="24"/>
      <c r="D19" s="26"/>
      <c r="E19" s="24"/>
      <c r="F19" s="62">
        <v>9</v>
      </c>
      <c r="G19" s="2">
        <v>8</v>
      </c>
      <c r="H19" s="2">
        <v>4</v>
      </c>
      <c r="I19" s="2">
        <v>12</v>
      </c>
      <c r="J19" s="57"/>
      <c r="K19" s="228"/>
      <c r="L19" s="229" t="s">
        <v>20</v>
      </c>
      <c r="M19" s="224">
        <v>6</v>
      </c>
    </row>
    <row r="20" spans="1:13" ht="10.9" customHeight="1" x14ac:dyDescent="0.2">
      <c r="A20" s="13" t="s">
        <v>13</v>
      </c>
      <c r="B20" s="25">
        <v>64</v>
      </c>
      <c r="C20" s="25">
        <v>67</v>
      </c>
      <c r="D20" s="25">
        <v>131</v>
      </c>
      <c r="E20" s="24"/>
      <c r="F20" s="62">
        <v>10</v>
      </c>
      <c r="G20" s="2">
        <v>6</v>
      </c>
      <c r="H20" s="2">
        <v>6</v>
      </c>
      <c r="I20" s="2">
        <v>12</v>
      </c>
      <c r="J20" s="57"/>
      <c r="K20" s="228"/>
      <c r="L20" s="229" t="s">
        <v>22</v>
      </c>
      <c r="M20" s="224">
        <v>0</v>
      </c>
    </row>
    <row r="21" spans="1:13" ht="10.9" customHeight="1" x14ac:dyDescent="0.2">
      <c r="A21" s="24"/>
      <c r="B21" s="24"/>
      <c r="C21" s="24"/>
      <c r="D21" s="26"/>
      <c r="E21" s="24"/>
      <c r="F21" s="62">
        <v>11</v>
      </c>
      <c r="G21" s="2">
        <v>6</v>
      </c>
      <c r="H21" s="2">
        <v>9</v>
      </c>
      <c r="I21" s="2">
        <v>15</v>
      </c>
      <c r="J21" s="57"/>
      <c r="K21" s="228"/>
      <c r="L21" s="230" t="s">
        <v>78</v>
      </c>
      <c r="M21" s="225">
        <v>0</v>
      </c>
    </row>
    <row r="22" spans="1:13" ht="10.9" customHeight="1" x14ac:dyDescent="0.2">
      <c r="A22" s="13" t="s">
        <v>16</v>
      </c>
      <c r="B22" s="62">
        <v>2</v>
      </c>
      <c r="C22" s="62">
        <v>2</v>
      </c>
      <c r="D22" s="25">
        <v>4</v>
      </c>
      <c r="E22" s="24"/>
      <c r="F22" s="62">
        <v>12</v>
      </c>
      <c r="G22" s="2">
        <v>4</v>
      </c>
      <c r="H22" s="2">
        <v>3</v>
      </c>
      <c r="I22" s="2">
        <v>7</v>
      </c>
      <c r="J22" s="57"/>
      <c r="K22" s="228"/>
      <c r="L22" s="229" t="s">
        <v>23</v>
      </c>
      <c r="M22" s="224">
        <v>2</v>
      </c>
    </row>
    <row r="23" spans="1:13" ht="10.9" customHeight="1" x14ac:dyDescent="0.2">
      <c r="A23" s="12" t="s">
        <v>287</v>
      </c>
      <c r="B23" s="62">
        <v>0</v>
      </c>
      <c r="C23" s="62">
        <v>0</v>
      </c>
      <c r="D23" s="25">
        <v>0</v>
      </c>
      <c r="E23" s="24"/>
      <c r="F23" s="62">
        <v>13</v>
      </c>
      <c r="G23" s="2">
        <v>5</v>
      </c>
      <c r="H23" s="2">
        <v>4</v>
      </c>
      <c r="I23" s="2">
        <v>9</v>
      </c>
      <c r="J23" s="57"/>
      <c r="K23" s="228"/>
      <c r="L23" s="231" t="s">
        <v>24</v>
      </c>
      <c r="M23" s="226">
        <v>16</v>
      </c>
    </row>
    <row r="24" spans="1:13" ht="10.9" customHeight="1" x14ac:dyDescent="0.2">
      <c r="A24" s="13" t="s">
        <v>18</v>
      </c>
      <c r="B24" s="62">
        <v>3</v>
      </c>
      <c r="C24" s="62">
        <v>13</v>
      </c>
      <c r="D24" s="25">
        <v>16</v>
      </c>
      <c r="E24" s="24"/>
      <c r="F24" s="62">
        <v>14</v>
      </c>
      <c r="G24" s="2">
        <v>3</v>
      </c>
      <c r="H24" s="2">
        <v>5</v>
      </c>
      <c r="I24" s="2">
        <v>8</v>
      </c>
      <c r="J24" s="57"/>
      <c r="K24" s="24"/>
      <c r="M24" s="129" t="b">
        <v>1</v>
      </c>
    </row>
    <row r="25" spans="1:13" ht="10.9" customHeight="1" x14ac:dyDescent="0.2">
      <c r="A25" s="24"/>
      <c r="B25" s="24"/>
      <c r="C25" s="24"/>
      <c r="D25" s="26"/>
      <c r="E25" s="24"/>
      <c r="F25" s="17">
        <v>15</v>
      </c>
      <c r="G25" s="2">
        <v>3</v>
      </c>
      <c r="H25" s="2">
        <v>4</v>
      </c>
      <c r="I25" s="2">
        <v>7</v>
      </c>
      <c r="J25" s="57"/>
    </row>
    <row r="26" spans="1:13" ht="10.9" customHeight="1" x14ac:dyDescent="0.2">
      <c r="A26" s="37" t="s">
        <v>339</v>
      </c>
      <c r="B26" s="25">
        <v>59</v>
      </c>
      <c r="C26" s="25">
        <v>52</v>
      </c>
      <c r="D26" s="25">
        <v>111</v>
      </c>
      <c r="E26" s="24"/>
      <c r="F26" s="17">
        <v>16</v>
      </c>
      <c r="G26" s="2">
        <v>4</v>
      </c>
      <c r="H26" s="2">
        <v>0</v>
      </c>
      <c r="I26" s="2">
        <v>4</v>
      </c>
      <c r="J26" s="57"/>
    </row>
    <row r="27" spans="1:13" ht="10.9" customHeight="1" x14ac:dyDescent="0.2">
      <c r="A27" s="37"/>
      <c r="B27" s="65"/>
      <c r="C27" s="65"/>
      <c r="D27" s="65"/>
      <c r="E27" s="24"/>
      <c r="F27" s="17">
        <v>17</v>
      </c>
      <c r="G27" s="2">
        <v>1</v>
      </c>
      <c r="H27" s="2">
        <v>0</v>
      </c>
      <c r="I27" s="2">
        <v>1</v>
      </c>
      <c r="J27" s="57"/>
    </row>
    <row r="28" spans="1:13" ht="10.9" customHeight="1" x14ac:dyDescent="0.2">
      <c r="A28" s="216" t="s">
        <v>340</v>
      </c>
      <c r="B28" s="62">
        <v>0</v>
      </c>
      <c r="C28" s="65"/>
      <c r="D28" s="65"/>
      <c r="E28" s="24"/>
      <c r="F28" s="17">
        <v>18</v>
      </c>
      <c r="G28" s="2">
        <v>2</v>
      </c>
      <c r="H28" s="2">
        <v>1</v>
      </c>
      <c r="I28" s="2">
        <v>3</v>
      </c>
      <c r="J28" s="57"/>
    </row>
    <row r="29" spans="1:13" ht="10.9" customHeight="1" x14ac:dyDescent="0.2">
      <c r="A29" s="33" t="s">
        <v>341</v>
      </c>
      <c r="B29" s="65"/>
      <c r="C29" s="65"/>
      <c r="D29" s="65"/>
      <c r="E29" s="24"/>
      <c r="F29" s="17" t="s">
        <v>21</v>
      </c>
      <c r="G29" s="2">
        <v>0</v>
      </c>
      <c r="H29" s="2">
        <v>2</v>
      </c>
      <c r="I29" s="2">
        <v>2</v>
      </c>
      <c r="J29" s="57"/>
    </row>
    <row r="30" spans="1:13" ht="3" customHeight="1" x14ac:dyDescent="0.2">
      <c r="A30" s="57"/>
      <c r="B30" s="24"/>
      <c r="C30" s="24"/>
      <c r="D30" s="24"/>
      <c r="E30" s="57"/>
      <c r="F30" s="57"/>
      <c r="G30" s="57"/>
      <c r="H30" s="57"/>
      <c r="I30" s="57"/>
      <c r="J30" s="57"/>
    </row>
    <row r="31" spans="1:13" ht="10.9" customHeight="1" x14ac:dyDescent="0.2">
      <c r="C31" s="24"/>
      <c r="D31" s="24"/>
      <c r="E31" s="57"/>
      <c r="F31" s="18" t="s">
        <v>24</v>
      </c>
      <c r="G31" s="16">
        <v>59</v>
      </c>
      <c r="H31" s="16">
        <v>52</v>
      </c>
      <c r="I31" s="16">
        <v>111</v>
      </c>
      <c r="J31" s="57"/>
    </row>
    <row r="32" spans="1:13" ht="8.25" customHeight="1" thickBot="1" x14ac:dyDescent="0.25">
      <c r="A32" s="60"/>
      <c r="B32" s="60"/>
      <c r="C32" s="60"/>
      <c r="D32" s="60"/>
      <c r="E32" s="60"/>
      <c r="F32" s="60"/>
      <c r="G32" s="130" t="b">
        <v>1</v>
      </c>
      <c r="H32" s="130" t="b">
        <v>1</v>
      </c>
      <c r="I32" s="130" t="b">
        <v>1</v>
      </c>
      <c r="J32" s="60"/>
      <c r="K32" s="63"/>
      <c r="L32" s="63"/>
      <c r="M32" s="63"/>
    </row>
    <row r="33" spans="1:13" x14ac:dyDescent="0.2">
      <c r="A33" s="87" t="s">
        <v>284</v>
      </c>
      <c r="B33" s="57"/>
      <c r="C33" s="38" t="s">
        <v>101</v>
      </c>
      <c r="D33" s="38" t="s">
        <v>103</v>
      </c>
      <c r="E33" s="57"/>
      <c r="F33" s="57"/>
      <c r="G33" s="57"/>
      <c r="H33" s="57"/>
      <c r="I33" s="57"/>
      <c r="J33" s="57"/>
      <c r="L33" s="38" t="s">
        <v>101</v>
      </c>
      <c r="M33" s="38" t="s">
        <v>102</v>
      </c>
    </row>
    <row r="34" spans="1:13" ht="10.9" customHeight="1" x14ac:dyDescent="0.2">
      <c r="A34" s="39"/>
      <c r="B34" s="125" t="s">
        <v>278</v>
      </c>
      <c r="C34" s="2">
        <v>1</v>
      </c>
      <c r="D34" s="2">
        <v>8</v>
      </c>
      <c r="E34" s="57"/>
      <c r="G34" s="64"/>
      <c r="H34" s="91" t="s">
        <v>25</v>
      </c>
      <c r="I34" s="57"/>
      <c r="J34" s="57"/>
      <c r="L34" s="2">
        <v>7</v>
      </c>
      <c r="M34" s="2">
        <v>2</v>
      </c>
    </row>
    <row r="35" spans="1:13" ht="10.9" customHeight="1" x14ac:dyDescent="0.2">
      <c r="A35" s="40"/>
      <c r="B35" s="125" t="s">
        <v>279</v>
      </c>
      <c r="C35" s="2">
        <v>8</v>
      </c>
      <c r="D35" s="2">
        <v>1</v>
      </c>
      <c r="E35" s="57"/>
      <c r="G35" s="64"/>
      <c r="H35" s="91" t="s">
        <v>26</v>
      </c>
      <c r="I35" s="57"/>
      <c r="J35" s="57"/>
      <c r="L35" s="2">
        <v>3</v>
      </c>
      <c r="M35" s="2">
        <v>6</v>
      </c>
    </row>
    <row r="36" spans="1:13" ht="10.9" customHeight="1" x14ac:dyDescent="0.2">
      <c r="A36" s="39"/>
      <c r="B36" s="203" t="s">
        <v>280</v>
      </c>
      <c r="C36" s="2">
        <v>0</v>
      </c>
      <c r="D36" s="2">
        <v>9</v>
      </c>
      <c r="E36" s="57"/>
      <c r="G36" s="64"/>
      <c r="H36" s="91" t="s">
        <v>27</v>
      </c>
      <c r="I36" s="57"/>
      <c r="J36" s="57"/>
      <c r="L36" s="2">
        <v>9</v>
      </c>
      <c r="M36" s="2">
        <v>0</v>
      </c>
    </row>
    <row r="37" spans="1:13" ht="10.9" customHeight="1" x14ac:dyDescent="0.2">
      <c r="A37" s="69"/>
      <c r="B37" s="204" t="s">
        <v>281</v>
      </c>
      <c r="C37" s="183">
        <v>4</v>
      </c>
      <c r="D37" s="2">
        <v>5</v>
      </c>
      <c r="E37" s="57"/>
      <c r="G37" s="64"/>
      <c r="H37" s="91" t="s">
        <v>28</v>
      </c>
      <c r="I37" s="57"/>
      <c r="J37" s="57"/>
      <c r="L37" s="5" t="s">
        <v>1</v>
      </c>
      <c r="M37" s="3" t="s">
        <v>1</v>
      </c>
    </row>
    <row r="38" spans="1:13" ht="10.9" customHeight="1" x14ac:dyDescent="0.2">
      <c r="B38" s="39"/>
      <c r="C38" s="6" t="s">
        <v>1</v>
      </c>
      <c r="D38" s="6" t="s">
        <v>1</v>
      </c>
      <c r="E38" s="57"/>
      <c r="G38" s="64"/>
      <c r="H38" s="91" t="s">
        <v>29</v>
      </c>
      <c r="I38" s="57"/>
      <c r="J38" s="57"/>
      <c r="L38" s="2">
        <v>9</v>
      </c>
      <c r="M38" s="2">
        <v>0</v>
      </c>
    </row>
    <row r="39" spans="1:13" ht="10.9" customHeight="1" x14ac:dyDescent="0.2">
      <c r="A39" s="39"/>
      <c r="B39" s="39"/>
      <c r="C39" s="7" t="s">
        <v>12</v>
      </c>
      <c r="D39" s="3"/>
      <c r="E39" s="57"/>
      <c r="G39" s="64"/>
      <c r="H39" s="91" t="s">
        <v>99</v>
      </c>
      <c r="I39" s="57"/>
      <c r="J39" s="57"/>
      <c r="L39" s="5" t="s">
        <v>1</v>
      </c>
      <c r="M39" s="3" t="s">
        <v>1</v>
      </c>
    </row>
    <row r="40" spans="1:13" ht="10.9" customHeight="1" x14ac:dyDescent="0.2">
      <c r="B40" s="10" t="s">
        <v>311</v>
      </c>
      <c r="C40" s="184">
        <v>0</v>
      </c>
      <c r="D40" s="3"/>
      <c r="E40" s="57"/>
      <c r="G40" s="64"/>
      <c r="H40" s="91" t="s">
        <v>31</v>
      </c>
      <c r="I40" s="57"/>
      <c r="J40" s="57"/>
      <c r="L40" s="2">
        <v>2</v>
      </c>
      <c r="M40" s="2">
        <v>7</v>
      </c>
    </row>
    <row r="41" spans="1:13" ht="10.9" customHeight="1" x14ac:dyDescent="0.2">
      <c r="B41" s="10" t="s">
        <v>312</v>
      </c>
      <c r="C41" s="184">
        <v>0</v>
      </c>
      <c r="D41" s="3"/>
      <c r="E41" s="57"/>
      <c r="G41" s="64"/>
      <c r="H41" s="91" t="s">
        <v>32</v>
      </c>
      <c r="I41" s="57"/>
      <c r="J41" s="57"/>
      <c r="L41" s="2">
        <v>4</v>
      </c>
      <c r="M41" s="2">
        <v>5</v>
      </c>
    </row>
    <row r="42" spans="1:13" ht="10.9" customHeight="1" x14ac:dyDescent="0.2">
      <c r="B42" s="10" t="s">
        <v>313</v>
      </c>
      <c r="C42" s="184">
        <v>0</v>
      </c>
      <c r="D42" s="4" t="s">
        <v>1</v>
      </c>
      <c r="E42" s="57"/>
      <c r="G42" s="64"/>
      <c r="H42" s="91" t="s">
        <v>33</v>
      </c>
      <c r="I42" s="57"/>
      <c r="J42" s="57"/>
      <c r="L42" s="8"/>
      <c r="M42" s="3" t="s">
        <v>1</v>
      </c>
    </row>
    <row r="43" spans="1:13" ht="10.9" customHeight="1" x14ac:dyDescent="0.2">
      <c r="A43" s="10"/>
      <c r="B43" s="65"/>
      <c r="C43" s="129" t="b">
        <v>1</v>
      </c>
      <c r="D43" s="3"/>
      <c r="E43" s="57"/>
      <c r="G43" s="64"/>
      <c r="H43" s="91" t="s">
        <v>97</v>
      </c>
      <c r="I43" s="57"/>
      <c r="J43" s="57"/>
      <c r="L43" s="2">
        <v>1</v>
      </c>
      <c r="M43" s="2">
        <v>8</v>
      </c>
    </row>
    <row r="44" spans="1:13" ht="10.9" customHeight="1" thickBot="1" x14ac:dyDescent="0.25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6"/>
      <c r="M44" s="60"/>
    </row>
    <row r="45" spans="1:13" ht="10.9" customHeight="1" x14ac:dyDescent="0.2">
      <c r="A45" s="58" t="s">
        <v>282</v>
      </c>
      <c r="C45" s="38" t="s">
        <v>12</v>
      </c>
      <c r="D45" s="57"/>
      <c r="E45" s="57"/>
      <c r="F45" s="67"/>
      <c r="G45" s="67"/>
      <c r="H45" s="67"/>
      <c r="I45" s="39"/>
      <c r="J45" s="68" t="s">
        <v>80</v>
      </c>
      <c r="L45" s="69"/>
    </row>
    <row r="46" spans="1:13" ht="10.9" customHeight="1" x14ac:dyDescent="0.2">
      <c r="A46" s="50"/>
      <c r="B46" s="34" t="s">
        <v>81</v>
      </c>
      <c r="C46" s="184">
        <v>5</v>
      </c>
      <c r="D46" s="57"/>
      <c r="E46" s="57"/>
      <c r="F46" s="70"/>
      <c r="G46" s="70"/>
      <c r="H46" s="70"/>
      <c r="I46" s="9"/>
      <c r="J46" s="57"/>
      <c r="K46" s="12" t="s">
        <v>82</v>
      </c>
      <c r="L46" s="183">
        <v>0</v>
      </c>
    </row>
    <row r="47" spans="1:13" ht="10.9" customHeight="1" x14ac:dyDescent="0.2">
      <c r="A47" s="50"/>
      <c r="B47" s="10" t="s">
        <v>83</v>
      </c>
      <c r="C47" s="184">
        <v>2</v>
      </c>
      <c r="D47" s="5"/>
      <c r="E47" s="57"/>
      <c r="F47" s="10"/>
      <c r="G47" s="10"/>
      <c r="H47" s="10"/>
      <c r="I47" s="70"/>
      <c r="J47" s="3"/>
      <c r="K47" s="12" t="s">
        <v>84</v>
      </c>
      <c r="L47" s="183">
        <v>0</v>
      </c>
    </row>
    <row r="48" spans="1:13" ht="10.9" customHeight="1" x14ac:dyDescent="0.2">
      <c r="A48" s="59"/>
      <c r="B48" s="10" t="s">
        <v>85</v>
      </c>
      <c r="C48" s="185">
        <v>0</v>
      </c>
      <c r="D48" s="5"/>
      <c r="E48" s="57"/>
      <c r="F48" s="10"/>
      <c r="G48" s="10"/>
      <c r="H48" s="10"/>
      <c r="I48" s="70"/>
      <c r="J48" s="3"/>
      <c r="K48" s="12" t="s">
        <v>86</v>
      </c>
      <c r="L48" s="183">
        <v>6</v>
      </c>
    </row>
    <row r="49" spans="1:13" ht="10.9" customHeight="1" x14ac:dyDescent="0.2">
      <c r="A49" s="59"/>
      <c r="B49" s="51" t="s">
        <v>87</v>
      </c>
      <c r="C49" s="184">
        <v>1</v>
      </c>
      <c r="D49" s="5"/>
      <c r="E49" s="57"/>
      <c r="F49" s="10"/>
      <c r="G49" s="10"/>
      <c r="H49" s="10"/>
      <c r="I49" s="70"/>
      <c r="J49" s="3"/>
      <c r="K49" s="12" t="s">
        <v>88</v>
      </c>
      <c r="L49" s="183">
        <v>3</v>
      </c>
    </row>
    <row r="50" spans="1:13" ht="10.5" customHeight="1" thickBot="1" x14ac:dyDescent="0.25">
      <c r="A50" s="71"/>
      <c r="B50" s="52"/>
      <c r="C50" s="11" t="s">
        <v>1</v>
      </c>
      <c r="D50" s="60"/>
      <c r="E50" s="60"/>
      <c r="F50" s="63"/>
      <c r="G50" s="63"/>
      <c r="H50" s="63"/>
      <c r="I50" s="71"/>
      <c r="J50" s="72"/>
      <c r="K50" s="60"/>
      <c r="L50" s="130" t="b">
        <v>1</v>
      </c>
      <c r="M50" s="60"/>
    </row>
    <row r="51" spans="1:13" ht="10.9" customHeight="1" x14ac:dyDescent="0.2">
      <c r="A51" s="58" t="s">
        <v>35</v>
      </c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</row>
    <row r="52" spans="1:13" ht="10.9" customHeight="1" x14ac:dyDescent="0.2">
      <c r="B52" s="5" t="s">
        <v>12</v>
      </c>
      <c r="C52" s="57"/>
      <c r="D52" s="57"/>
      <c r="E52" s="57"/>
      <c r="G52" s="65"/>
      <c r="H52" s="182">
        <v>194</v>
      </c>
      <c r="I52" s="58" t="s">
        <v>36</v>
      </c>
      <c r="J52" s="57"/>
      <c r="K52" s="57"/>
      <c r="L52" s="57"/>
    </row>
    <row r="53" spans="1:13" ht="10.9" customHeight="1" x14ac:dyDescent="0.2">
      <c r="B53" s="184">
        <v>66</v>
      </c>
      <c r="C53" s="58" t="s">
        <v>37</v>
      </c>
      <c r="D53" s="57"/>
      <c r="E53" s="57"/>
      <c r="G53" s="10"/>
      <c r="H53" s="186">
        <v>227</v>
      </c>
      <c r="I53" s="58" t="s">
        <v>38</v>
      </c>
      <c r="J53" s="57"/>
      <c r="K53" s="57"/>
      <c r="L53" s="57"/>
    </row>
    <row r="54" spans="1:13" ht="10.9" customHeight="1" x14ac:dyDescent="0.2">
      <c r="B54" s="57" t="s">
        <v>39</v>
      </c>
      <c r="C54" s="57"/>
      <c r="D54" s="57"/>
      <c r="E54" s="57"/>
      <c r="G54" s="57"/>
      <c r="H54" s="57" t="s">
        <v>40</v>
      </c>
      <c r="I54" s="57"/>
      <c r="J54" s="57"/>
      <c r="K54" s="57"/>
      <c r="L54" s="57"/>
      <c r="M54" s="24"/>
    </row>
    <row r="55" spans="1:13" ht="6" customHeight="1" thickBot="1" x14ac:dyDescent="0.25">
      <c r="A55" s="60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</row>
    <row r="56" spans="1:13" ht="5.25" customHeight="1" x14ac:dyDescent="0.2"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</row>
    <row r="57" spans="1:13" ht="10.9" customHeight="1" x14ac:dyDescent="0.2">
      <c r="A57" s="58" t="s">
        <v>283</v>
      </c>
      <c r="B57" s="57"/>
      <c r="D57" s="39"/>
      <c r="E57" s="39"/>
      <c r="F57" s="57"/>
      <c r="G57" s="57"/>
      <c r="H57" s="57"/>
      <c r="I57" s="57"/>
      <c r="J57" s="57"/>
      <c r="K57" s="57"/>
      <c r="L57" s="57"/>
    </row>
    <row r="58" spans="1:13" ht="7.5" customHeight="1" x14ac:dyDescent="0.2">
      <c r="A58" s="57"/>
      <c r="B58" s="57"/>
      <c r="E58" s="57"/>
      <c r="F58" s="57"/>
      <c r="G58" s="57"/>
      <c r="H58" s="57"/>
      <c r="I58" s="57"/>
      <c r="J58" s="57"/>
      <c r="K58" s="57"/>
      <c r="L58" s="57"/>
    </row>
    <row r="59" spans="1:13" ht="10.9" customHeight="1" x14ac:dyDescent="0.2">
      <c r="A59" s="57"/>
      <c r="B59" s="57" t="s">
        <v>41</v>
      </c>
      <c r="D59" s="57" t="s">
        <v>314</v>
      </c>
      <c r="E59" s="57"/>
      <c r="G59" s="57" t="s">
        <v>315</v>
      </c>
      <c r="H59" s="57" t="s">
        <v>316</v>
      </c>
      <c r="I59" s="57" t="s">
        <v>317</v>
      </c>
      <c r="J59" s="57"/>
      <c r="K59" s="57"/>
      <c r="L59" s="57"/>
    </row>
    <row r="60" spans="1:13" ht="10.9" customHeight="1" x14ac:dyDescent="0.2">
      <c r="A60" s="57"/>
      <c r="B60" s="57" t="s">
        <v>42</v>
      </c>
      <c r="D60" s="57" t="s">
        <v>89</v>
      </c>
      <c r="E60" s="57"/>
      <c r="G60" s="57" t="s">
        <v>89</v>
      </c>
      <c r="H60" s="57" t="s">
        <v>89</v>
      </c>
      <c r="I60" s="57" t="s">
        <v>90</v>
      </c>
      <c r="J60" s="57"/>
      <c r="K60" s="57"/>
      <c r="L60" s="57"/>
    </row>
    <row r="61" spans="1:13" ht="10.9" customHeight="1" x14ac:dyDescent="0.2">
      <c r="A61" s="57" t="s">
        <v>342</v>
      </c>
      <c r="B61" s="62">
        <v>87</v>
      </c>
      <c r="D61" s="62">
        <v>19</v>
      </c>
      <c r="E61" s="65"/>
      <c r="G61" s="62">
        <v>2</v>
      </c>
      <c r="H61" s="62">
        <v>0</v>
      </c>
      <c r="I61" s="62">
        <v>5</v>
      </c>
      <c r="J61" s="57"/>
      <c r="K61" s="57"/>
      <c r="L61" s="57"/>
    </row>
    <row r="62" spans="1:13" ht="10.9" customHeight="1" x14ac:dyDescent="0.2">
      <c r="A62" s="57" t="s">
        <v>343</v>
      </c>
      <c r="B62" s="62">
        <v>28</v>
      </c>
      <c r="D62" s="62">
        <v>30</v>
      </c>
      <c r="E62" s="65"/>
      <c r="G62" s="62">
        <v>19</v>
      </c>
      <c r="H62" s="62">
        <v>0</v>
      </c>
      <c r="I62" s="62">
        <v>0</v>
      </c>
      <c r="J62" s="57"/>
      <c r="K62" s="57"/>
      <c r="L62" s="57"/>
    </row>
    <row r="63" spans="1:13" ht="10.9" customHeight="1" x14ac:dyDescent="0.2">
      <c r="A63" s="57" t="s">
        <v>344</v>
      </c>
      <c r="B63" s="62">
        <v>20</v>
      </c>
      <c r="D63" s="62">
        <v>0</v>
      </c>
      <c r="E63" s="65"/>
      <c r="G63" s="62">
        <v>0</v>
      </c>
      <c r="H63" s="62">
        <v>0</v>
      </c>
      <c r="I63" s="62">
        <v>8</v>
      </c>
      <c r="J63" s="57"/>
      <c r="K63" s="57"/>
      <c r="L63" s="34" t="s">
        <v>91</v>
      </c>
    </row>
    <row r="64" spans="1:13" ht="10.9" customHeight="1" x14ac:dyDescent="0.2">
      <c r="A64" s="57" t="s">
        <v>345</v>
      </c>
      <c r="B64" s="25">
        <v>135</v>
      </c>
      <c r="D64" s="25">
        <v>49</v>
      </c>
      <c r="E64" s="65"/>
      <c r="G64" s="25">
        <v>21</v>
      </c>
      <c r="H64" s="25">
        <v>0</v>
      </c>
      <c r="I64" s="25">
        <v>13</v>
      </c>
      <c r="J64" s="57"/>
      <c r="L64" s="25">
        <v>218</v>
      </c>
    </row>
    <row r="65" spans="1:13" ht="7.5" customHeight="1" thickBot="1" x14ac:dyDescent="0.25">
      <c r="A65" s="60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</row>
    <row r="66" spans="1:13" ht="10.9" customHeight="1" x14ac:dyDescent="0.2">
      <c r="A66" s="58" t="s">
        <v>47</v>
      </c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</row>
    <row r="67" spans="1:13" ht="10.9" customHeight="1" x14ac:dyDescent="0.2">
      <c r="A67" s="57"/>
      <c r="B67" s="5" t="s">
        <v>48</v>
      </c>
      <c r="C67" s="5" t="s">
        <v>49</v>
      </c>
      <c r="D67" s="5" t="s">
        <v>50</v>
      </c>
      <c r="E67" s="5"/>
      <c r="F67" s="5" t="s">
        <v>51</v>
      </c>
      <c r="G67" s="5" t="s">
        <v>52</v>
      </c>
      <c r="H67" s="5" t="s">
        <v>53</v>
      </c>
      <c r="J67" s="5"/>
      <c r="L67" s="57"/>
    </row>
    <row r="68" spans="1:13" ht="10.9" customHeight="1" x14ac:dyDescent="0.2">
      <c r="A68" s="57"/>
      <c r="B68" s="2">
        <v>0</v>
      </c>
      <c r="C68" s="2">
        <v>0</v>
      </c>
      <c r="D68" s="2">
        <v>1</v>
      </c>
      <c r="E68" s="5"/>
      <c r="F68" s="2">
        <v>7</v>
      </c>
      <c r="G68" s="2">
        <v>0</v>
      </c>
      <c r="H68" s="2">
        <v>1</v>
      </c>
      <c r="I68" s="131" t="b">
        <v>1</v>
      </c>
      <c r="J68" s="3"/>
    </row>
    <row r="69" spans="1:13" ht="7.5" customHeight="1" x14ac:dyDescent="0.2">
      <c r="A69" s="57"/>
      <c r="B69" s="57" t="s">
        <v>1</v>
      </c>
      <c r="C69" s="57"/>
      <c r="D69" s="57"/>
      <c r="E69" s="57"/>
      <c r="F69" s="57"/>
      <c r="G69" s="57"/>
      <c r="H69" s="57"/>
      <c r="I69" s="57"/>
      <c r="J69" s="57"/>
      <c r="K69" s="57"/>
      <c r="L69" s="57"/>
    </row>
    <row r="70" spans="1:13" ht="7.5" customHeight="1" x14ac:dyDescent="0.2">
      <c r="A70" s="57"/>
      <c r="B70" s="5" t="s">
        <v>12</v>
      </c>
      <c r="C70" s="57"/>
      <c r="D70" s="57"/>
      <c r="E70" s="57"/>
      <c r="F70" s="57"/>
      <c r="G70" s="57"/>
      <c r="H70" s="57"/>
      <c r="I70" s="57"/>
      <c r="J70" s="57"/>
      <c r="K70" s="57"/>
      <c r="L70" s="57"/>
    </row>
    <row r="71" spans="1:13" ht="10.9" customHeight="1" x14ac:dyDescent="0.2">
      <c r="A71" s="57" t="s">
        <v>54</v>
      </c>
      <c r="B71" s="2">
        <v>22</v>
      </c>
      <c r="C71" s="57" t="s">
        <v>55</v>
      </c>
      <c r="D71" s="57"/>
      <c r="E71" s="57"/>
      <c r="G71" s="42"/>
      <c r="H71" s="42" t="s">
        <v>346</v>
      </c>
      <c r="I71" s="187" t="s">
        <v>225</v>
      </c>
      <c r="J71" s="82"/>
      <c r="K71" s="82"/>
      <c r="L71" s="82"/>
      <c r="M71" s="83"/>
    </row>
    <row r="72" spans="1:13" ht="10.9" customHeight="1" x14ac:dyDescent="0.2">
      <c r="E72" s="57"/>
      <c r="F72" s="6"/>
      <c r="G72" s="6"/>
      <c r="H72" s="6"/>
      <c r="I72" s="6"/>
      <c r="J72" s="24"/>
      <c r="K72" s="24"/>
      <c r="L72" s="57"/>
    </row>
    <row r="73" spans="1:13" ht="10.9" customHeight="1" x14ac:dyDescent="0.2">
      <c r="A73" s="43" t="s">
        <v>93</v>
      </c>
      <c r="B73" s="2">
        <v>71</v>
      </c>
      <c r="C73" s="58" t="s">
        <v>141</v>
      </c>
      <c r="E73" s="57"/>
      <c r="G73" s="18"/>
      <c r="H73" s="18" t="s">
        <v>347</v>
      </c>
      <c r="I73" s="187" t="s">
        <v>225</v>
      </c>
      <c r="J73" s="82"/>
      <c r="K73" s="82"/>
      <c r="L73" s="82"/>
      <c r="M73" s="49"/>
    </row>
    <row r="74" spans="1:13" ht="10.9" customHeight="1" x14ac:dyDescent="0.2">
      <c r="A74" s="67" t="s">
        <v>95</v>
      </c>
      <c r="B74" s="184">
        <v>298</v>
      </c>
      <c r="C74" s="74" t="s">
        <v>140</v>
      </c>
      <c r="D74" s="74"/>
      <c r="E74" s="24"/>
      <c r="F74" s="24"/>
      <c r="G74" s="24"/>
      <c r="H74" s="24"/>
      <c r="I74" s="24"/>
      <c r="J74" s="24"/>
      <c r="K74" s="61"/>
      <c r="L74" s="24"/>
    </row>
    <row r="75" spans="1:13" ht="6" customHeight="1" x14ac:dyDescent="0.2">
      <c r="A75" s="57"/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</row>
    <row r="76" spans="1:13" ht="10.9" customHeight="1" thickBot="1" x14ac:dyDescent="0.25">
      <c r="A76" s="18" t="s">
        <v>104</v>
      </c>
      <c r="B76" s="188" t="s">
        <v>390</v>
      </c>
      <c r="C76" s="60"/>
      <c r="D76" s="63"/>
      <c r="E76" s="57"/>
      <c r="F76" s="18" t="s">
        <v>57</v>
      </c>
      <c r="G76" s="60" t="s">
        <v>372</v>
      </c>
      <c r="H76" s="60"/>
      <c r="I76" s="60"/>
      <c r="J76" s="57"/>
      <c r="K76" s="18" t="s">
        <v>58</v>
      </c>
      <c r="L76" s="188" t="s">
        <v>225</v>
      </c>
      <c r="M76" s="63"/>
    </row>
    <row r="77" spans="1:13" ht="10.9" customHeight="1" thickBot="1" x14ac:dyDescent="0.25">
      <c r="A77" s="18" t="s">
        <v>59</v>
      </c>
      <c r="B77" s="189" t="s">
        <v>225</v>
      </c>
      <c r="C77" s="84"/>
      <c r="D77" s="237"/>
      <c r="E77" s="57"/>
      <c r="F77" s="18" t="s">
        <v>60</v>
      </c>
      <c r="G77" s="84" t="s">
        <v>225</v>
      </c>
      <c r="H77" s="84"/>
      <c r="I77" s="84"/>
      <c r="J77" s="57"/>
      <c r="K77" s="18" t="s">
        <v>121</v>
      </c>
      <c r="L77" s="188" t="s">
        <v>225</v>
      </c>
      <c r="M77" s="63"/>
    </row>
    <row r="78" spans="1:13" ht="10.9" customHeight="1" thickBot="1" x14ac:dyDescent="0.25">
      <c r="A78" s="18" t="s">
        <v>62</v>
      </c>
      <c r="B78" s="60" t="s">
        <v>225</v>
      </c>
      <c r="C78" s="60" t="s">
        <v>225</v>
      </c>
      <c r="D78" s="60"/>
      <c r="E78" s="60"/>
      <c r="F78" s="60"/>
      <c r="G78" s="60" t="s">
        <v>226</v>
      </c>
      <c r="H78" s="60"/>
      <c r="I78" s="60"/>
      <c r="J78" s="57"/>
      <c r="K78" s="18" t="s">
        <v>63</v>
      </c>
      <c r="L78" s="188" t="s">
        <v>225</v>
      </c>
      <c r="M78" s="63"/>
    </row>
    <row r="79" spans="1:13" ht="10.9" customHeight="1" thickBot="1" x14ac:dyDescent="0.25">
      <c r="A79" s="57"/>
      <c r="B79" s="5" t="s">
        <v>64</v>
      </c>
      <c r="C79" s="5" t="s">
        <v>65</v>
      </c>
      <c r="D79" s="5"/>
      <c r="E79" s="5"/>
      <c r="F79" s="5"/>
      <c r="G79" s="5" t="s">
        <v>66</v>
      </c>
      <c r="H79" s="5"/>
      <c r="I79" s="57"/>
      <c r="J79" s="57"/>
      <c r="K79" s="18" t="s">
        <v>96</v>
      </c>
      <c r="L79" s="60" t="s">
        <v>225</v>
      </c>
      <c r="M79" s="63"/>
    </row>
    <row r="80" spans="1:13" x14ac:dyDescent="0.2">
      <c r="A80" s="202" t="s">
        <v>318</v>
      </c>
    </row>
  </sheetData>
  <sheetProtection algorithmName="SHA-512" hashValue="Kod9jDTPjjRH228+azUISapviOIHr0GxuaeHeSJgo+oJxHtLFm24o9RXmwlx8o7vzzU3zUNMr1451n9HKSHTDg==" saltValue="2jjVzOf6Lg65sumrJROToA==" spinCount="100000" sheet="1" objects="1" scenarios="1" selectLockedCells="1" selectUnlockedCells="1"/>
  <phoneticPr fontId="0" type="noConversion"/>
  <conditionalFormatting sqref="M24 C43 L50 G32:I32">
    <cfRule type="cellIs" priority="1" stopIfTrue="1" operator="equal">
      <formula>TRUE</formula>
    </cfRule>
    <cfRule type="cellIs" dxfId="35" priority="2" stopIfTrue="1" operator="equal">
      <formula>FALSE</formula>
    </cfRule>
  </conditionalFormatting>
  <conditionalFormatting sqref="C40:C42">
    <cfRule type="cellIs" dxfId="34" priority="3" stopIfTrue="1" operator="greaterThan">
      <formula>$D$20</formula>
    </cfRule>
  </conditionalFormatting>
  <pageMargins left="0.23622047244094491" right="0.23622047244094491" top="0.39370078740157483" bottom="0.55118110236220474" header="0.31496062992125984" footer="0.51181102362204722"/>
  <pageSetup paperSize="9" scale="92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1859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161925</xdr:colOff>
                    <xdr:row>0</xdr:row>
                    <xdr:rowOff>47625</xdr:rowOff>
                  </from>
                  <to>
                    <xdr:col>8</xdr:col>
                    <xdr:colOff>409575</xdr:colOff>
                    <xdr:row>1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4">
    <pageSetUpPr autoPageBreaks="0" fitToPage="1"/>
  </sheetPr>
  <dimension ref="A1:M80"/>
  <sheetViews>
    <sheetView showGridLines="0" showRowColHeaders="0" zoomScale="125" workbookViewId="0">
      <selection activeCell="C1" sqref="C1"/>
    </sheetView>
  </sheetViews>
  <sheetFormatPr baseColWidth="10" defaultRowHeight="12.75" x14ac:dyDescent="0.2"/>
  <cols>
    <col min="1" max="1" width="21.140625" style="41" customWidth="1"/>
    <col min="2" max="2" width="8.28515625" style="41" customWidth="1"/>
    <col min="3" max="3" width="8.140625" style="41" customWidth="1"/>
    <col min="4" max="4" width="8.5703125" style="41" customWidth="1"/>
    <col min="5" max="5" width="1.28515625" style="41" customWidth="1"/>
    <col min="6" max="7" width="8" style="41" customWidth="1"/>
    <col min="8" max="8" width="8.7109375" style="41" customWidth="1"/>
    <col min="9" max="9" width="7.7109375" style="41" customWidth="1"/>
    <col min="10" max="10" width="1.140625" style="41" customWidth="1"/>
    <col min="11" max="11" width="10" style="41" customWidth="1"/>
    <col min="12" max="12" width="8.7109375" style="41" customWidth="1"/>
    <col min="13" max="13" width="9" style="41" customWidth="1"/>
    <col min="14" max="16384" width="11.42578125" style="41"/>
  </cols>
  <sheetData>
    <row r="1" spans="1:13" ht="19.5" customHeight="1" thickBot="1" x14ac:dyDescent="0.3">
      <c r="A1" s="55" t="s">
        <v>0</v>
      </c>
      <c r="D1" s="249" t="s">
        <v>321</v>
      </c>
      <c r="J1" s="177">
        <v>14</v>
      </c>
      <c r="K1" s="233"/>
      <c r="L1" s="234" t="s">
        <v>125</v>
      </c>
      <c r="M1" s="222"/>
    </row>
    <row r="2" spans="1:13" ht="12" customHeight="1" thickBot="1" x14ac:dyDescent="0.25">
      <c r="A2" s="56" t="s">
        <v>2</v>
      </c>
      <c r="K2" s="235"/>
      <c r="L2" s="236" t="s">
        <v>391</v>
      </c>
      <c r="M2" s="222"/>
    </row>
    <row r="3" spans="1:13" s="56" customFormat="1" ht="6" customHeight="1" x14ac:dyDescent="0.2"/>
    <row r="4" spans="1:13" ht="11.45" customHeight="1" x14ac:dyDescent="0.2">
      <c r="A4" s="28" t="s">
        <v>1</v>
      </c>
      <c r="B4" s="23"/>
      <c r="C4" s="24"/>
      <c r="D4" s="24"/>
      <c r="E4" s="24"/>
      <c r="F4" s="29" t="s">
        <v>1</v>
      </c>
      <c r="G4" s="29"/>
      <c r="H4" s="29"/>
      <c r="I4" s="24"/>
      <c r="J4" s="24"/>
      <c r="K4" s="23"/>
      <c r="L4" s="24"/>
    </row>
    <row r="5" spans="1:13" s="56" customFormat="1" ht="10.15" customHeight="1" thickBot="1" x14ac:dyDescent="0.25">
      <c r="A5" s="220" t="s">
        <v>3</v>
      </c>
      <c r="B5" s="57"/>
      <c r="C5" s="57"/>
      <c r="D5" s="57"/>
      <c r="E5" s="57"/>
      <c r="F5" s="57"/>
      <c r="G5" s="57"/>
      <c r="H5" s="57"/>
      <c r="I5" s="24"/>
      <c r="J5" s="24"/>
      <c r="K5" s="24" t="s">
        <v>1</v>
      </c>
      <c r="L5" s="57"/>
    </row>
    <row r="6" spans="1:13" ht="12.6" customHeight="1" thickBot="1" x14ac:dyDescent="0.25">
      <c r="A6" s="219" t="s">
        <v>350</v>
      </c>
      <c r="B6" s="221" t="s">
        <v>392</v>
      </c>
      <c r="C6" s="84"/>
      <c r="D6" s="84"/>
      <c r="E6" s="84"/>
      <c r="F6" s="222"/>
      <c r="G6" s="79"/>
      <c r="H6" s="79" t="s">
        <v>71</v>
      </c>
      <c r="I6" s="23"/>
      <c r="J6" s="24"/>
      <c r="K6" s="217" t="s">
        <v>112</v>
      </c>
      <c r="L6" s="218"/>
      <c r="M6" s="54"/>
    </row>
    <row r="7" spans="1:13" s="56" customFormat="1" ht="10.15" customHeight="1" x14ac:dyDescent="0.2">
      <c r="A7" s="13"/>
      <c r="B7" s="24"/>
      <c r="C7" s="24"/>
      <c r="D7" s="24"/>
      <c r="E7" s="24"/>
      <c r="F7" s="80"/>
      <c r="G7" s="80"/>
      <c r="H7" s="80"/>
      <c r="I7" s="24"/>
      <c r="J7" s="24"/>
      <c r="K7" s="80"/>
      <c r="L7" s="80"/>
    </row>
    <row r="8" spans="1:13" s="56" customFormat="1" ht="10.15" customHeight="1" x14ac:dyDescent="0.2">
      <c r="A8" s="33"/>
      <c r="B8" s="57"/>
      <c r="C8" s="57"/>
      <c r="D8" s="57"/>
      <c r="E8" s="57"/>
      <c r="F8" s="58" t="s">
        <v>1</v>
      </c>
      <c r="G8" s="58"/>
      <c r="H8" s="58"/>
    </row>
    <row r="9" spans="1:13" ht="10.15" customHeight="1" x14ac:dyDescent="0.2">
      <c r="A9" s="28"/>
      <c r="B9" s="86" t="s">
        <v>4</v>
      </c>
      <c r="C9" s="5" t="s">
        <v>5</v>
      </c>
      <c r="D9" s="57"/>
      <c r="E9" s="57"/>
      <c r="L9" s="5" t="s">
        <v>4</v>
      </c>
      <c r="M9" s="5" t="s">
        <v>5</v>
      </c>
    </row>
    <row r="10" spans="1:13" s="56" customFormat="1" ht="10.15" customHeight="1" x14ac:dyDescent="0.2">
      <c r="A10" s="57" t="s">
        <v>6</v>
      </c>
      <c r="B10" s="181">
        <v>10</v>
      </c>
      <c r="C10" s="181">
        <v>14</v>
      </c>
      <c r="D10" s="57" t="s">
        <v>337</v>
      </c>
      <c r="E10" s="57"/>
      <c r="F10" s="57"/>
      <c r="G10" s="57"/>
      <c r="H10" s="57"/>
      <c r="J10" s="57"/>
      <c r="K10" s="93" t="s">
        <v>308</v>
      </c>
      <c r="L10" s="2">
        <v>8</v>
      </c>
      <c r="M10" s="2">
        <v>8</v>
      </c>
    </row>
    <row r="11" spans="1:13" ht="10.15" customHeight="1" x14ac:dyDescent="0.2">
      <c r="A11" s="57" t="s">
        <v>74</v>
      </c>
      <c r="B11" s="181">
        <v>0</v>
      </c>
      <c r="C11" s="181">
        <v>0</v>
      </c>
      <c r="D11" s="57"/>
      <c r="E11" s="57"/>
      <c r="F11" s="57"/>
      <c r="G11" s="57"/>
      <c r="H11" s="57"/>
      <c r="J11" s="57"/>
      <c r="K11" s="93" t="s">
        <v>309</v>
      </c>
      <c r="L11" s="2">
        <v>0</v>
      </c>
      <c r="M11" s="2">
        <v>0</v>
      </c>
    </row>
    <row r="12" spans="1:13" ht="9" customHeight="1" thickBot="1" x14ac:dyDescent="0.25">
      <c r="A12" s="60"/>
      <c r="B12" s="60"/>
      <c r="C12" s="60" t="s">
        <v>1</v>
      </c>
      <c r="D12" s="60"/>
      <c r="E12" s="60"/>
      <c r="F12" s="60"/>
      <c r="G12" s="60"/>
      <c r="H12" s="60"/>
      <c r="I12" s="60"/>
      <c r="J12" s="60"/>
      <c r="K12" s="60"/>
      <c r="L12" s="60" t="s">
        <v>1</v>
      </c>
      <c r="M12" s="66"/>
    </row>
    <row r="13" spans="1:13" ht="10.9" customHeight="1" x14ac:dyDescent="0.2">
      <c r="A13" s="61" t="s">
        <v>7</v>
      </c>
      <c r="B13" s="36" t="s">
        <v>8</v>
      </c>
      <c r="C13" s="36" t="s">
        <v>9</v>
      </c>
      <c r="D13" s="36" t="s">
        <v>10</v>
      </c>
      <c r="E13" s="7"/>
      <c r="F13" s="36" t="s">
        <v>11</v>
      </c>
      <c r="G13" s="36" t="s">
        <v>8</v>
      </c>
      <c r="H13" s="36" t="s">
        <v>9</v>
      </c>
      <c r="I13" s="36" t="s">
        <v>10</v>
      </c>
      <c r="J13" s="57"/>
      <c r="K13" s="227"/>
      <c r="L13" s="232" t="s">
        <v>14</v>
      </c>
      <c r="M13" s="223" t="s">
        <v>12</v>
      </c>
    </row>
    <row r="14" spans="1:13" ht="2.25" customHeight="1" x14ac:dyDescent="0.2">
      <c r="A14" s="13"/>
      <c r="B14" s="24"/>
      <c r="C14" s="24"/>
      <c r="D14" s="24"/>
      <c r="E14" s="24"/>
      <c r="I14" s="57"/>
      <c r="J14" s="57"/>
      <c r="K14" s="228"/>
      <c r="L14" s="49"/>
    </row>
    <row r="15" spans="1:13" ht="10.9" customHeight="1" x14ac:dyDescent="0.2">
      <c r="A15" s="81" t="s">
        <v>338</v>
      </c>
      <c r="B15" s="62">
        <v>86</v>
      </c>
      <c r="C15" s="62">
        <v>39</v>
      </c>
      <c r="D15" s="25">
        <v>125</v>
      </c>
      <c r="E15" s="24"/>
      <c r="F15" s="17" t="s">
        <v>307</v>
      </c>
      <c r="G15" s="2">
        <v>1</v>
      </c>
      <c r="H15" s="2">
        <v>0</v>
      </c>
      <c r="I15" s="2">
        <v>1</v>
      </c>
      <c r="J15" s="57"/>
      <c r="K15" s="228"/>
      <c r="L15" s="229" t="s">
        <v>15</v>
      </c>
      <c r="M15" s="224">
        <v>1</v>
      </c>
    </row>
    <row r="16" spans="1:13" ht="10.9" customHeight="1" x14ac:dyDescent="0.2">
      <c r="A16" s="24"/>
      <c r="B16" s="14"/>
      <c r="C16" s="15"/>
      <c r="D16" s="1"/>
      <c r="E16" s="24"/>
      <c r="F16" s="62">
        <v>6</v>
      </c>
      <c r="G16" s="2">
        <v>1</v>
      </c>
      <c r="H16" s="2">
        <v>0</v>
      </c>
      <c r="I16" s="2">
        <v>1</v>
      </c>
      <c r="J16" s="57"/>
      <c r="K16" s="228"/>
      <c r="L16" s="229" t="s">
        <v>73</v>
      </c>
      <c r="M16" s="224">
        <v>2</v>
      </c>
    </row>
    <row r="17" spans="1:13" ht="10.9" customHeight="1" x14ac:dyDescent="0.2">
      <c r="A17" s="13" t="s">
        <v>76</v>
      </c>
      <c r="B17" s="62">
        <v>14</v>
      </c>
      <c r="C17" s="62">
        <v>5</v>
      </c>
      <c r="D17" s="25">
        <v>19</v>
      </c>
      <c r="E17" s="24"/>
      <c r="F17" s="62">
        <v>7</v>
      </c>
      <c r="G17" s="2">
        <v>3</v>
      </c>
      <c r="H17" s="2">
        <v>3</v>
      </c>
      <c r="I17" s="2">
        <v>6</v>
      </c>
      <c r="J17" s="57"/>
      <c r="K17" s="228"/>
      <c r="L17" s="229" t="s">
        <v>17</v>
      </c>
      <c r="M17" s="224">
        <v>4</v>
      </c>
    </row>
    <row r="18" spans="1:13" ht="10.9" customHeight="1" x14ac:dyDescent="0.2">
      <c r="A18" s="10" t="s">
        <v>77</v>
      </c>
      <c r="B18" s="182">
        <v>1</v>
      </c>
      <c r="C18" s="182">
        <v>0</v>
      </c>
      <c r="D18" s="25">
        <v>1</v>
      </c>
      <c r="E18" s="24"/>
      <c r="F18" s="62">
        <v>8</v>
      </c>
      <c r="G18" s="2">
        <v>3</v>
      </c>
      <c r="H18" s="2">
        <v>1</v>
      </c>
      <c r="I18" s="2">
        <v>4</v>
      </c>
      <c r="J18" s="57"/>
      <c r="K18" s="228"/>
      <c r="L18" s="229" t="s">
        <v>19</v>
      </c>
      <c r="M18" s="224">
        <v>0</v>
      </c>
    </row>
    <row r="19" spans="1:13" ht="10.9" customHeight="1" x14ac:dyDescent="0.2">
      <c r="A19" s="24"/>
      <c r="B19" s="24"/>
      <c r="C19" s="24"/>
      <c r="D19" s="26"/>
      <c r="E19" s="24"/>
      <c r="F19" s="62">
        <v>9</v>
      </c>
      <c r="G19" s="2">
        <v>8</v>
      </c>
      <c r="H19" s="2">
        <v>2</v>
      </c>
      <c r="I19" s="2">
        <v>10</v>
      </c>
      <c r="J19" s="57"/>
      <c r="K19" s="228"/>
      <c r="L19" s="229" t="s">
        <v>20</v>
      </c>
      <c r="M19" s="224">
        <v>7</v>
      </c>
    </row>
    <row r="20" spans="1:13" ht="10.9" customHeight="1" x14ac:dyDescent="0.2">
      <c r="A20" s="13" t="s">
        <v>13</v>
      </c>
      <c r="B20" s="25">
        <v>101</v>
      </c>
      <c r="C20" s="25">
        <v>44</v>
      </c>
      <c r="D20" s="25">
        <v>145</v>
      </c>
      <c r="E20" s="24"/>
      <c r="F20" s="62">
        <v>10</v>
      </c>
      <c r="G20" s="2">
        <v>9</v>
      </c>
      <c r="H20" s="2">
        <v>1</v>
      </c>
      <c r="I20" s="2">
        <v>10</v>
      </c>
      <c r="J20" s="57"/>
      <c r="K20" s="228"/>
      <c r="L20" s="229" t="s">
        <v>22</v>
      </c>
      <c r="M20" s="224">
        <v>0</v>
      </c>
    </row>
    <row r="21" spans="1:13" ht="10.9" customHeight="1" x14ac:dyDescent="0.2">
      <c r="A21" s="24"/>
      <c r="B21" s="24"/>
      <c r="C21" s="24"/>
      <c r="D21" s="26"/>
      <c r="E21" s="24"/>
      <c r="F21" s="62">
        <v>11</v>
      </c>
      <c r="G21" s="2">
        <v>9</v>
      </c>
      <c r="H21" s="2">
        <v>0</v>
      </c>
      <c r="I21" s="2">
        <v>9</v>
      </c>
      <c r="J21" s="57"/>
      <c r="K21" s="228"/>
      <c r="L21" s="230" t="s">
        <v>78</v>
      </c>
      <c r="M21" s="225">
        <v>0</v>
      </c>
    </row>
    <row r="22" spans="1:13" ht="10.9" customHeight="1" x14ac:dyDescent="0.2">
      <c r="A22" s="13" t="s">
        <v>16</v>
      </c>
      <c r="B22" s="62">
        <v>2</v>
      </c>
      <c r="C22" s="62">
        <v>2</v>
      </c>
      <c r="D22" s="25">
        <v>4</v>
      </c>
      <c r="E22" s="24"/>
      <c r="F22" s="62">
        <v>12</v>
      </c>
      <c r="G22" s="2">
        <v>8</v>
      </c>
      <c r="H22" s="2">
        <v>2</v>
      </c>
      <c r="I22" s="2">
        <v>10</v>
      </c>
      <c r="J22" s="57"/>
      <c r="K22" s="228"/>
      <c r="L22" s="229" t="s">
        <v>23</v>
      </c>
      <c r="M22" s="224">
        <v>6</v>
      </c>
    </row>
    <row r="23" spans="1:13" ht="10.9" customHeight="1" x14ac:dyDescent="0.2">
      <c r="A23" s="12" t="s">
        <v>287</v>
      </c>
      <c r="B23" s="62">
        <v>0</v>
      </c>
      <c r="C23" s="62">
        <v>0</v>
      </c>
      <c r="D23" s="25">
        <v>0</v>
      </c>
      <c r="E23" s="24"/>
      <c r="F23" s="62">
        <v>13</v>
      </c>
      <c r="G23" s="2">
        <v>11</v>
      </c>
      <c r="H23" s="2">
        <v>7</v>
      </c>
      <c r="I23" s="2">
        <v>18</v>
      </c>
      <c r="J23" s="57"/>
      <c r="K23" s="228"/>
      <c r="L23" s="231" t="s">
        <v>24</v>
      </c>
      <c r="M23" s="226">
        <v>20</v>
      </c>
    </row>
    <row r="24" spans="1:13" ht="10.9" customHeight="1" x14ac:dyDescent="0.2">
      <c r="A24" s="13" t="s">
        <v>18</v>
      </c>
      <c r="B24" s="62">
        <v>13</v>
      </c>
      <c r="C24" s="62">
        <v>7</v>
      </c>
      <c r="D24" s="25">
        <v>20</v>
      </c>
      <c r="E24" s="24"/>
      <c r="F24" s="62">
        <v>14</v>
      </c>
      <c r="G24" s="2">
        <v>14</v>
      </c>
      <c r="H24" s="2">
        <v>1</v>
      </c>
      <c r="I24" s="2">
        <v>15</v>
      </c>
      <c r="J24" s="57"/>
      <c r="K24" s="24"/>
      <c r="M24" s="129" t="b">
        <v>1</v>
      </c>
    </row>
    <row r="25" spans="1:13" ht="10.9" customHeight="1" x14ac:dyDescent="0.2">
      <c r="A25" s="24"/>
      <c r="B25" s="24"/>
      <c r="C25" s="24"/>
      <c r="D25" s="26"/>
      <c r="E25" s="24"/>
      <c r="F25" s="17">
        <v>15</v>
      </c>
      <c r="G25" s="2">
        <v>9</v>
      </c>
      <c r="H25" s="2">
        <v>7</v>
      </c>
      <c r="I25" s="2">
        <v>16</v>
      </c>
      <c r="J25" s="57"/>
    </row>
    <row r="26" spans="1:13" ht="10.9" customHeight="1" x14ac:dyDescent="0.2">
      <c r="A26" s="37" t="s">
        <v>339</v>
      </c>
      <c r="B26" s="25">
        <v>86</v>
      </c>
      <c r="C26" s="25">
        <v>35</v>
      </c>
      <c r="D26" s="25">
        <v>121</v>
      </c>
      <c r="E26" s="24"/>
      <c r="F26" s="17">
        <v>16</v>
      </c>
      <c r="G26" s="2">
        <v>9</v>
      </c>
      <c r="H26" s="2">
        <v>8</v>
      </c>
      <c r="I26" s="2">
        <v>17</v>
      </c>
      <c r="J26" s="57"/>
    </row>
    <row r="27" spans="1:13" ht="10.9" customHeight="1" x14ac:dyDescent="0.2">
      <c r="A27" s="37"/>
      <c r="B27" s="65"/>
      <c r="C27" s="65"/>
      <c r="D27" s="65"/>
      <c r="E27" s="24"/>
      <c r="F27" s="17">
        <v>17</v>
      </c>
      <c r="G27" s="2">
        <v>1</v>
      </c>
      <c r="H27" s="2">
        <v>2</v>
      </c>
      <c r="I27" s="2">
        <v>3</v>
      </c>
      <c r="J27" s="57"/>
    </row>
    <row r="28" spans="1:13" ht="10.9" customHeight="1" x14ac:dyDescent="0.2">
      <c r="A28" s="216" t="s">
        <v>340</v>
      </c>
      <c r="B28" s="62">
        <v>0</v>
      </c>
      <c r="C28" s="65"/>
      <c r="D28" s="65"/>
      <c r="E28" s="24"/>
      <c r="F28" s="17">
        <v>18</v>
      </c>
      <c r="G28" s="2">
        <v>0</v>
      </c>
      <c r="H28" s="2">
        <v>1</v>
      </c>
      <c r="I28" s="2">
        <v>1</v>
      </c>
      <c r="J28" s="57"/>
    </row>
    <row r="29" spans="1:13" ht="10.9" customHeight="1" x14ac:dyDescent="0.2">
      <c r="A29" s="33" t="s">
        <v>341</v>
      </c>
      <c r="B29" s="65"/>
      <c r="C29" s="65"/>
      <c r="D29" s="65"/>
      <c r="E29" s="24"/>
      <c r="F29" s="17" t="s">
        <v>21</v>
      </c>
      <c r="G29" s="2">
        <v>0</v>
      </c>
      <c r="H29" s="2">
        <v>0</v>
      </c>
      <c r="I29" s="2">
        <v>0</v>
      </c>
      <c r="J29" s="57"/>
    </row>
    <row r="30" spans="1:13" ht="3" customHeight="1" x14ac:dyDescent="0.2">
      <c r="A30" s="57"/>
      <c r="B30" s="24"/>
      <c r="C30" s="24"/>
      <c r="D30" s="24"/>
      <c r="E30" s="57"/>
      <c r="F30" s="57"/>
      <c r="G30" s="57"/>
      <c r="H30" s="57"/>
      <c r="I30" s="57"/>
      <c r="J30" s="57"/>
    </row>
    <row r="31" spans="1:13" ht="10.9" customHeight="1" x14ac:dyDescent="0.2">
      <c r="C31" s="24"/>
      <c r="D31" s="24"/>
      <c r="E31" s="57"/>
      <c r="F31" s="18" t="s">
        <v>24</v>
      </c>
      <c r="G31" s="16">
        <v>86</v>
      </c>
      <c r="H31" s="16">
        <v>35</v>
      </c>
      <c r="I31" s="16">
        <v>121</v>
      </c>
      <c r="J31" s="57"/>
    </row>
    <row r="32" spans="1:13" ht="8.25" customHeight="1" thickBot="1" x14ac:dyDescent="0.25">
      <c r="A32" s="60"/>
      <c r="B32" s="60"/>
      <c r="C32" s="60"/>
      <c r="D32" s="60"/>
      <c r="E32" s="60"/>
      <c r="F32" s="60"/>
      <c r="G32" s="130" t="b">
        <v>1</v>
      </c>
      <c r="H32" s="130" t="b">
        <v>1</v>
      </c>
      <c r="I32" s="130" t="b">
        <v>1</v>
      </c>
      <c r="J32" s="60"/>
      <c r="K32" s="63"/>
      <c r="L32" s="63"/>
      <c r="M32" s="63"/>
    </row>
    <row r="33" spans="1:13" x14ac:dyDescent="0.2">
      <c r="A33" s="87" t="s">
        <v>284</v>
      </c>
      <c r="B33" s="57"/>
      <c r="C33" s="38" t="s">
        <v>101</v>
      </c>
      <c r="D33" s="38" t="s">
        <v>103</v>
      </c>
      <c r="E33" s="57"/>
      <c r="F33" s="57"/>
      <c r="G33" s="57"/>
      <c r="H33" s="57"/>
      <c r="I33" s="57"/>
      <c r="J33" s="57"/>
      <c r="L33" s="38" t="s">
        <v>101</v>
      </c>
      <c r="M33" s="38" t="s">
        <v>102</v>
      </c>
    </row>
    <row r="34" spans="1:13" ht="10.9" customHeight="1" x14ac:dyDescent="0.2">
      <c r="A34" s="39"/>
      <c r="B34" s="125" t="s">
        <v>278</v>
      </c>
      <c r="C34" s="2">
        <v>2</v>
      </c>
      <c r="D34" s="2">
        <v>12</v>
      </c>
      <c r="E34" s="57"/>
      <c r="G34" s="64"/>
      <c r="H34" s="91" t="s">
        <v>25</v>
      </c>
      <c r="I34" s="57"/>
      <c r="J34" s="57"/>
      <c r="L34" s="2">
        <v>10</v>
      </c>
      <c r="M34" s="2">
        <v>4</v>
      </c>
    </row>
    <row r="35" spans="1:13" ht="10.9" customHeight="1" x14ac:dyDescent="0.2">
      <c r="A35" s="40"/>
      <c r="B35" s="125" t="s">
        <v>279</v>
      </c>
      <c r="C35" s="2">
        <v>6</v>
      </c>
      <c r="D35" s="2">
        <v>8</v>
      </c>
      <c r="E35" s="57"/>
      <c r="G35" s="64"/>
      <c r="H35" s="91" t="s">
        <v>26</v>
      </c>
      <c r="I35" s="57"/>
      <c r="J35" s="57"/>
      <c r="L35" s="2">
        <v>5</v>
      </c>
      <c r="M35" s="2">
        <v>9</v>
      </c>
    </row>
    <row r="36" spans="1:13" ht="10.9" customHeight="1" x14ac:dyDescent="0.2">
      <c r="A36" s="39"/>
      <c r="B36" s="203" t="s">
        <v>280</v>
      </c>
      <c r="C36" s="2">
        <v>1</v>
      </c>
      <c r="D36" s="2">
        <v>13</v>
      </c>
      <c r="E36" s="57"/>
      <c r="G36" s="64"/>
      <c r="H36" s="91" t="s">
        <v>27</v>
      </c>
      <c r="I36" s="57"/>
      <c r="J36" s="57"/>
      <c r="L36" s="2">
        <v>10</v>
      </c>
      <c r="M36" s="2">
        <v>4</v>
      </c>
    </row>
    <row r="37" spans="1:13" ht="10.9" customHeight="1" x14ac:dyDescent="0.2">
      <c r="A37" s="69"/>
      <c r="B37" s="204" t="s">
        <v>281</v>
      </c>
      <c r="C37" s="183">
        <v>2</v>
      </c>
      <c r="D37" s="2">
        <v>12</v>
      </c>
      <c r="E37" s="57"/>
      <c r="G37" s="64"/>
      <c r="H37" s="91" t="s">
        <v>28</v>
      </c>
      <c r="I37" s="57"/>
      <c r="J37" s="57"/>
      <c r="L37" s="5" t="s">
        <v>1</v>
      </c>
      <c r="M37" s="3" t="s">
        <v>1</v>
      </c>
    </row>
    <row r="38" spans="1:13" ht="10.9" customHeight="1" x14ac:dyDescent="0.2">
      <c r="B38" s="39"/>
      <c r="C38" s="6" t="s">
        <v>1</v>
      </c>
      <c r="D38" s="6" t="s">
        <v>1</v>
      </c>
      <c r="E38" s="57"/>
      <c r="G38" s="64"/>
      <c r="H38" s="91" t="s">
        <v>29</v>
      </c>
      <c r="I38" s="57"/>
      <c r="J38" s="57"/>
      <c r="L38" s="2">
        <v>9</v>
      </c>
      <c r="M38" s="2">
        <v>5</v>
      </c>
    </row>
    <row r="39" spans="1:13" ht="10.9" customHeight="1" x14ac:dyDescent="0.2">
      <c r="A39" s="39"/>
      <c r="B39" s="39"/>
      <c r="C39" s="7" t="s">
        <v>12</v>
      </c>
      <c r="D39" s="3"/>
      <c r="E39" s="57"/>
      <c r="G39" s="64"/>
      <c r="H39" s="91" t="s">
        <v>99</v>
      </c>
      <c r="I39" s="57"/>
      <c r="J39" s="57"/>
      <c r="L39" s="5" t="s">
        <v>1</v>
      </c>
      <c r="M39" s="3" t="s">
        <v>1</v>
      </c>
    </row>
    <row r="40" spans="1:13" ht="10.9" customHeight="1" x14ac:dyDescent="0.2">
      <c r="B40" s="10" t="s">
        <v>311</v>
      </c>
      <c r="C40" s="184">
        <v>0</v>
      </c>
      <c r="D40" s="3"/>
      <c r="E40" s="57"/>
      <c r="G40" s="64"/>
      <c r="H40" s="91" t="s">
        <v>31</v>
      </c>
      <c r="I40" s="57"/>
      <c r="J40" s="57"/>
      <c r="L40" s="2">
        <v>2</v>
      </c>
      <c r="M40" s="2">
        <v>12</v>
      </c>
    </row>
    <row r="41" spans="1:13" ht="10.9" customHeight="1" x14ac:dyDescent="0.2">
      <c r="B41" s="10" t="s">
        <v>312</v>
      </c>
      <c r="C41" s="184">
        <v>0</v>
      </c>
      <c r="D41" s="3"/>
      <c r="E41" s="57"/>
      <c r="G41" s="64"/>
      <c r="H41" s="91" t="s">
        <v>32</v>
      </c>
      <c r="I41" s="57"/>
      <c r="J41" s="57"/>
      <c r="L41" s="2">
        <v>7</v>
      </c>
      <c r="M41" s="2">
        <v>7</v>
      </c>
    </row>
    <row r="42" spans="1:13" ht="10.9" customHeight="1" x14ac:dyDescent="0.2">
      <c r="B42" s="10" t="s">
        <v>313</v>
      </c>
      <c r="C42" s="184">
        <v>0</v>
      </c>
      <c r="D42" s="4" t="s">
        <v>1</v>
      </c>
      <c r="E42" s="57"/>
      <c r="G42" s="64"/>
      <c r="H42" s="91" t="s">
        <v>33</v>
      </c>
      <c r="I42" s="57"/>
      <c r="J42" s="57"/>
      <c r="L42" s="8"/>
      <c r="M42" s="3" t="s">
        <v>1</v>
      </c>
    </row>
    <row r="43" spans="1:13" ht="10.9" customHeight="1" x14ac:dyDescent="0.2">
      <c r="A43" s="10"/>
      <c r="B43" s="65"/>
      <c r="C43" s="129" t="b">
        <v>1</v>
      </c>
      <c r="D43" s="3"/>
      <c r="E43" s="57"/>
      <c r="G43" s="64"/>
      <c r="H43" s="91" t="s">
        <v>97</v>
      </c>
      <c r="I43" s="57"/>
      <c r="J43" s="57"/>
      <c r="L43" s="2">
        <v>0</v>
      </c>
      <c r="M43" s="2">
        <v>14</v>
      </c>
    </row>
    <row r="44" spans="1:13" ht="10.9" customHeight="1" thickBot="1" x14ac:dyDescent="0.25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6"/>
      <c r="M44" s="60"/>
    </row>
    <row r="45" spans="1:13" ht="10.9" customHeight="1" x14ac:dyDescent="0.2">
      <c r="A45" s="58" t="s">
        <v>282</v>
      </c>
      <c r="C45" s="38" t="s">
        <v>12</v>
      </c>
      <c r="D45" s="57"/>
      <c r="E45" s="57"/>
      <c r="F45" s="67"/>
      <c r="G45" s="67"/>
      <c r="H45" s="67"/>
      <c r="I45" s="39"/>
      <c r="J45" s="68" t="s">
        <v>80</v>
      </c>
      <c r="L45" s="69"/>
    </row>
    <row r="46" spans="1:13" ht="10.9" customHeight="1" x14ac:dyDescent="0.2">
      <c r="A46" s="50"/>
      <c r="B46" s="34" t="s">
        <v>81</v>
      </c>
      <c r="C46" s="184">
        <v>17</v>
      </c>
      <c r="D46" s="57"/>
      <c r="E46" s="57"/>
      <c r="F46" s="70"/>
      <c r="G46" s="70"/>
      <c r="H46" s="70"/>
      <c r="I46" s="9"/>
      <c r="J46" s="57"/>
      <c r="K46" s="12" t="s">
        <v>82</v>
      </c>
      <c r="L46" s="183">
        <v>0</v>
      </c>
    </row>
    <row r="47" spans="1:13" ht="10.9" customHeight="1" x14ac:dyDescent="0.2">
      <c r="A47" s="50"/>
      <c r="B47" s="10" t="s">
        <v>83</v>
      </c>
      <c r="C47" s="184">
        <v>7</v>
      </c>
      <c r="D47" s="5"/>
      <c r="E47" s="57"/>
      <c r="F47" s="10"/>
      <c r="G47" s="10"/>
      <c r="H47" s="10"/>
      <c r="I47" s="70"/>
      <c r="J47" s="3"/>
      <c r="K47" s="12" t="s">
        <v>84</v>
      </c>
      <c r="L47" s="183">
        <v>2</v>
      </c>
    </row>
    <row r="48" spans="1:13" ht="10.9" customHeight="1" x14ac:dyDescent="0.2">
      <c r="A48" s="59"/>
      <c r="B48" s="10" t="s">
        <v>85</v>
      </c>
      <c r="C48" s="185">
        <v>0</v>
      </c>
      <c r="D48" s="5"/>
      <c r="E48" s="57"/>
      <c r="F48" s="10"/>
      <c r="G48" s="10"/>
      <c r="H48" s="10"/>
      <c r="I48" s="70"/>
      <c r="J48" s="3"/>
      <c r="K48" s="12" t="s">
        <v>86</v>
      </c>
      <c r="L48" s="183">
        <v>6</v>
      </c>
    </row>
    <row r="49" spans="1:13" ht="10.9" customHeight="1" x14ac:dyDescent="0.2">
      <c r="A49" s="59"/>
      <c r="B49" s="51" t="s">
        <v>87</v>
      </c>
      <c r="C49" s="184">
        <v>1</v>
      </c>
      <c r="D49" s="5"/>
      <c r="E49" s="57"/>
      <c r="F49" s="10"/>
      <c r="G49" s="10"/>
      <c r="H49" s="10"/>
      <c r="I49" s="70"/>
      <c r="J49" s="3"/>
      <c r="K49" s="12" t="s">
        <v>88</v>
      </c>
      <c r="L49" s="183">
        <v>6</v>
      </c>
    </row>
    <row r="50" spans="1:13" ht="10.5" customHeight="1" thickBot="1" x14ac:dyDescent="0.25">
      <c r="A50" s="71"/>
      <c r="B50" s="52"/>
      <c r="C50" s="11" t="s">
        <v>1</v>
      </c>
      <c r="D50" s="60"/>
      <c r="E50" s="60"/>
      <c r="F50" s="63"/>
      <c r="G50" s="63"/>
      <c r="H50" s="63"/>
      <c r="I50" s="71"/>
      <c r="J50" s="72"/>
      <c r="K50" s="60"/>
      <c r="L50" s="130" t="b">
        <v>1</v>
      </c>
      <c r="M50" s="60"/>
    </row>
    <row r="51" spans="1:13" ht="10.9" customHeight="1" x14ac:dyDescent="0.2">
      <c r="A51" s="58" t="s">
        <v>35</v>
      </c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</row>
    <row r="52" spans="1:13" ht="10.9" customHeight="1" x14ac:dyDescent="0.2">
      <c r="B52" s="5" t="s">
        <v>12</v>
      </c>
      <c r="C52" s="57"/>
      <c r="D52" s="57"/>
      <c r="E52" s="57"/>
      <c r="G52" s="65"/>
      <c r="H52" s="182">
        <v>313</v>
      </c>
      <c r="I52" s="58" t="s">
        <v>36</v>
      </c>
      <c r="J52" s="57"/>
      <c r="K52" s="57"/>
      <c r="L52" s="57"/>
    </row>
    <row r="53" spans="1:13" ht="10.9" customHeight="1" x14ac:dyDescent="0.2">
      <c r="B53" s="184">
        <v>20</v>
      </c>
      <c r="C53" s="58" t="s">
        <v>37</v>
      </c>
      <c r="D53" s="57"/>
      <c r="E53" s="57"/>
      <c r="G53" s="10"/>
      <c r="H53" s="186">
        <v>402</v>
      </c>
      <c r="I53" s="58" t="s">
        <v>38</v>
      </c>
      <c r="J53" s="57"/>
      <c r="K53" s="57"/>
      <c r="L53" s="57"/>
    </row>
    <row r="54" spans="1:13" ht="10.9" customHeight="1" x14ac:dyDescent="0.2">
      <c r="B54" s="57" t="s">
        <v>39</v>
      </c>
      <c r="C54" s="57"/>
      <c r="D54" s="57"/>
      <c r="E54" s="57"/>
      <c r="G54" s="57"/>
      <c r="H54" s="57" t="s">
        <v>40</v>
      </c>
      <c r="I54" s="57"/>
      <c r="J54" s="57"/>
      <c r="K54" s="57"/>
      <c r="L54" s="57"/>
      <c r="M54" s="24"/>
    </row>
    <row r="55" spans="1:13" ht="6" customHeight="1" thickBot="1" x14ac:dyDescent="0.25">
      <c r="A55" s="60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</row>
    <row r="56" spans="1:13" ht="5.25" customHeight="1" x14ac:dyDescent="0.2"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</row>
    <row r="57" spans="1:13" ht="10.9" customHeight="1" x14ac:dyDescent="0.2">
      <c r="A57" s="58" t="s">
        <v>283</v>
      </c>
      <c r="B57" s="57"/>
      <c r="D57" s="39"/>
      <c r="E57" s="39"/>
      <c r="F57" s="57"/>
      <c r="G57" s="57"/>
      <c r="H57" s="57"/>
      <c r="I57" s="57"/>
      <c r="J57" s="57"/>
      <c r="K57" s="57"/>
      <c r="L57" s="57"/>
    </row>
    <row r="58" spans="1:13" ht="7.5" customHeight="1" x14ac:dyDescent="0.2">
      <c r="A58" s="57"/>
      <c r="B58" s="57"/>
      <c r="E58" s="57"/>
      <c r="F58" s="57"/>
      <c r="G58" s="57"/>
      <c r="H58" s="57"/>
      <c r="I58" s="57"/>
      <c r="J58" s="57"/>
      <c r="K58" s="57"/>
      <c r="L58" s="57"/>
    </row>
    <row r="59" spans="1:13" ht="10.9" customHeight="1" x14ac:dyDescent="0.2">
      <c r="A59" s="57"/>
      <c r="B59" s="57" t="s">
        <v>41</v>
      </c>
      <c r="D59" s="57" t="s">
        <v>314</v>
      </c>
      <c r="E59" s="57"/>
      <c r="G59" s="57" t="s">
        <v>315</v>
      </c>
      <c r="H59" s="57" t="s">
        <v>316</v>
      </c>
      <c r="I59" s="57" t="s">
        <v>317</v>
      </c>
      <c r="J59" s="57"/>
      <c r="K59" s="57"/>
      <c r="L59" s="57"/>
    </row>
    <row r="60" spans="1:13" ht="10.9" customHeight="1" x14ac:dyDescent="0.2">
      <c r="A60" s="57"/>
      <c r="B60" s="57" t="s">
        <v>42</v>
      </c>
      <c r="D60" s="57" t="s">
        <v>89</v>
      </c>
      <c r="E60" s="57"/>
      <c r="G60" s="57" t="s">
        <v>89</v>
      </c>
      <c r="H60" s="57" t="s">
        <v>89</v>
      </c>
      <c r="I60" s="57" t="s">
        <v>90</v>
      </c>
      <c r="J60" s="57"/>
      <c r="K60" s="57"/>
      <c r="L60" s="57"/>
    </row>
    <row r="61" spans="1:13" ht="10.9" customHeight="1" x14ac:dyDescent="0.2">
      <c r="A61" s="57" t="s">
        <v>342</v>
      </c>
      <c r="B61" s="62">
        <v>472</v>
      </c>
      <c r="D61" s="62">
        <v>48</v>
      </c>
      <c r="E61" s="65"/>
      <c r="G61" s="62">
        <v>1</v>
      </c>
      <c r="H61" s="62">
        <v>0</v>
      </c>
      <c r="I61" s="62">
        <v>0</v>
      </c>
      <c r="J61" s="57"/>
      <c r="K61" s="57"/>
      <c r="L61" s="57"/>
    </row>
    <row r="62" spans="1:13" ht="10.9" customHeight="1" x14ac:dyDescent="0.2">
      <c r="A62" s="57" t="s">
        <v>343</v>
      </c>
      <c r="B62" s="62">
        <v>46</v>
      </c>
      <c r="D62" s="62">
        <v>79</v>
      </c>
      <c r="E62" s="65"/>
      <c r="G62" s="62">
        <v>12</v>
      </c>
      <c r="H62" s="62">
        <v>0</v>
      </c>
      <c r="I62" s="62">
        <v>0</v>
      </c>
      <c r="J62" s="57"/>
      <c r="K62" s="57"/>
      <c r="L62" s="57"/>
    </row>
    <row r="63" spans="1:13" ht="10.9" customHeight="1" x14ac:dyDescent="0.2">
      <c r="A63" s="57" t="s">
        <v>344</v>
      </c>
      <c r="B63" s="62">
        <v>88</v>
      </c>
      <c r="D63" s="62">
        <v>98</v>
      </c>
      <c r="E63" s="65"/>
      <c r="G63" s="62">
        <v>8</v>
      </c>
      <c r="H63" s="62">
        <v>0</v>
      </c>
      <c r="I63" s="62">
        <v>88</v>
      </c>
      <c r="J63" s="57"/>
      <c r="K63" s="57"/>
      <c r="L63" s="34" t="s">
        <v>91</v>
      </c>
    </row>
    <row r="64" spans="1:13" ht="10.9" customHeight="1" x14ac:dyDescent="0.2">
      <c r="A64" s="57" t="s">
        <v>345</v>
      </c>
      <c r="B64" s="25">
        <v>606</v>
      </c>
      <c r="D64" s="25">
        <v>225</v>
      </c>
      <c r="E64" s="65"/>
      <c r="G64" s="25">
        <v>21</v>
      </c>
      <c r="H64" s="25">
        <v>0</v>
      </c>
      <c r="I64" s="25">
        <v>88</v>
      </c>
      <c r="J64" s="57"/>
      <c r="L64" s="25">
        <v>940</v>
      </c>
    </row>
    <row r="65" spans="1:13" ht="7.5" customHeight="1" thickBot="1" x14ac:dyDescent="0.25">
      <c r="A65" s="60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</row>
    <row r="66" spans="1:13" ht="10.9" customHeight="1" x14ac:dyDescent="0.2">
      <c r="A66" s="58" t="s">
        <v>47</v>
      </c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</row>
    <row r="67" spans="1:13" ht="10.9" customHeight="1" x14ac:dyDescent="0.2">
      <c r="A67" s="57"/>
      <c r="B67" s="5" t="s">
        <v>48</v>
      </c>
      <c r="C67" s="5" t="s">
        <v>49</v>
      </c>
      <c r="D67" s="5" t="s">
        <v>50</v>
      </c>
      <c r="E67" s="5"/>
      <c r="F67" s="5" t="s">
        <v>51</v>
      </c>
      <c r="G67" s="5" t="s">
        <v>52</v>
      </c>
      <c r="H67" s="5" t="s">
        <v>53</v>
      </c>
      <c r="J67" s="5"/>
      <c r="L67" s="57"/>
    </row>
    <row r="68" spans="1:13" ht="10.9" customHeight="1" x14ac:dyDescent="0.2">
      <c r="A68" s="57"/>
      <c r="B68" s="2">
        <v>0</v>
      </c>
      <c r="C68" s="2">
        <v>1</v>
      </c>
      <c r="D68" s="2">
        <v>2</v>
      </c>
      <c r="E68" s="5"/>
      <c r="F68" s="2">
        <v>8</v>
      </c>
      <c r="G68" s="2">
        <v>2</v>
      </c>
      <c r="H68" s="2">
        <v>1</v>
      </c>
      <c r="I68" s="131" t="b">
        <v>1</v>
      </c>
      <c r="J68" s="3"/>
    </row>
    <row r="69" spans="1:13" ht="7.5" customHeight="1" x14ac:dyDescent="0.2">
      <c r="A69" s="57"/>
      <c r="B69" s="57" t="s">
        <v>1</v>
      </c>
      <c r="C69" s="57"/>
      <c r="D69" s="57"/>
      <c r="E69" s="57"/>
      <c r="F69" s="57"/>
      <c r="G69" s="57"/>
      <c r="H69" s="57"/>
      <c r="I69" s="57"/>
      <c r="J69" s="57"/>
      <c r="K69" s="57"/>
      <c r="L69" s="57"/>
    </row>
    <row r="70" spans="1:13" ht="7.5" customHeight="1" x14ac:dyDescent="0.2">
      <c r="A70" s="57"/>
      <c r="B70" s="5" t="s">
        <v>12</v>
      </c>
      <c r="C70" s="57"/>
      <c r="D70" s="57"/>
      <c r="E70" s="57"/>
      <c r="F70" s="57"/>
      <c r="G70" s="57"/>
      <c r="H70" s="57"/>
      <c r="I70" s="57"/>
      <c r="J70" s="57"/>
      <c r="K70" s="57"/>
      <c r="L70" s="57"/>
    </row>
    <row r="71" spans="1:13" ht="10.9" customHeight="1" x14ac:dyDescent="0.2">
      <c r="A71" s="57" t="s">
        <v>54</v>
      </c>
      <c r="B71" s="2">
        <v>44</v>
      </c>
      <c r="C71" s="57" t="s">
        <v>55</v>
      </c>
      <c r="D71" s="57"/>
      <c r="E71" s="57"/>
      <c r="G71" s="42"/>
      <c r="H71" s="42" t="s">
        <v>346</v>
      </c>
      <c r="I71" s="187" t="s">
        <v>225</v>
      </c>
      <c r="J71" s="82"/>
      <c r="K71" s="82"/>
      <c r="L71" s="82"/>
      <c r="M71" s="83"/>
    </row>
    <row r="72" spans="1:13" ht="10.9" customHeight="1" x14ac:dyDescent="0.2">
      <c r="E72" s="57"/>
      <c r="F72" s="6"/>
      <c r="G72" s="6"/>
      <c r="H72" s="6"/>
      <c r="I72" s="6"/>
      <c r="J72" s="24"/>
      <c r="K72" s="24"/>
      <c r="L72" s="57"/>
    </row>
    <row r="73" spans="1:13" ht="10.9" customHeight="1" x14ac:dyDescent="0.2">
      <c r="A73" s="43" t="s">
        <v>93</v>
      </c>
      <c r="B73" s="2">
        <v>43</v>
      </c>
      <c r="C73" s="58" t="s">
        <v>141</v>
      </c>
      <c r="E73" s="57"/>
      <c r="G73" s="18"/>
      <c r="H73" s="18" t="s">
        <v>347</v>
      </c>
      <c r="I73" s="187" t="s">
        <v>225</v>
      </c>
      <c r="J73" s="82"/>
      <c r="K73" s="82"/>
      <c r="L73" s="82"/>
      <c r="M73" s="49"/>
    </row>
    <row r="74" spans="1:13" ht="10.9" customHeight="1" x14ac:dyDescent="0.2">
      <c r="A74" s="67" t="s">
        <v>95</v>
      </c>
      <c r="B74" s="184">
        <v>311</v>
      </c>
      <c r="C74" s="74" t="s">
        <v>140</v>
      </c>
      <c r="D74" s="74"/>
      <c r="E74" s="24"/>
      <c r="F74" s="24"/>
      <c r="G74" s="24"/>
      <c r="H74" s="24"/>
      <c r="I74" s="24"/>
      <c r="J74" s="24"/>
      <c r="K74" s="61"/>
      <c r="L74" s="24"/>
    </row>
    <row r="75" spans="1:13" ht="6" customHeight="1" x14ac:dyDescent="0.2">
      <c r="A75" s="57"/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</row>
    <row r="76" spans="1:13" ht="10.9" customHeight="1" thickBot="1" x14ac:dyDescent="0.25">
      <c r="A76" s="18" t="s">
        <v>104</v>
      </c>
      <c r="B76" s="188" t="s">
        <v>393</v>
      </c>
      <c r="C76" s="60"/>
      <c r="D76" s="63"/>
      <c r="E76" s="57"/>
      <c r="F76" s="18" t="s">
        <v>57</v>
      </c>
      <c r="G76" s="60" t="s">
        <v>394</v>
      </c>
      <c r="H76" s="60"/>
      <c r="I76" s="60"/>
      <c r="J76" s="57"/>
      <c r="K76" s="18" t="s">
        <v>58</v>
      </c>
      <c r="L76" s="188" t="s">
        <v>225</v>
      </c>
      <c r="M76" s="63"/>
    </row>
    <row r="77" spans="1:13" ht="10.9" customHeight="1" thickBot="1" x14ac:dyDescent="0.25">
      <c r="A77" s="18" t="s">
        <v>59</v>
      </c>
      <c r="B77" s="189" t="s">
        <v>225</v>
      </c>
      <c r="C77" s="84"/>
      <c r="D77" s="237"/>
      <c r="E77" s="57"/>
      <c r="F77" s="18" t="s">
        <v>60</v>
      </c>
      <c r="G77" s="84" t="s">
        <v>225</v>
      </c>
      <c r="H77" s="84"/>
      <c r="I77" s="84"/>
      <c r="J77" s="57"/>
      <c r="K77" s="18" t="s">
        <v>121</v>
      </c>
      <c r="L77" s="188" t="s">
        <v>225</v>
      </c>
      <c r="M77" s="63"/>
    </row>
    <row r="78" spans="1:13" ht="10.9" customHeight="1" thickBot="1" x14ac:dyDescent="0.25">
      <c r="A78" s="18" t="s">
        <v>62</v>
      </c>
      <c r="B78" s="60" t="s">
        <v>225</v>
      </c>
      <c r="C78" s="60" t="s">
        <v>225</v>
      </c>
      <c r="D78" s="60"/>
      <c r="E78" s="60"/>
      <c r="F78" s="60"/>
      <c r="G78" s="60" t="s">
        <v>387</v>
      </c>
      <c r="H78" s="60"/>
      <c r="I78" s="60"/>
      <c r="J78" s="57"/>
      <c r="K78" s="18" t="s">
        <v>63</v>
      </c>
      <c r="L78" s="188" t="s">
        <v>225</v>
      </c>
      <c r="M78" s="63"/>
    </row>
    <row r="79" spans="1:13" ht="10.9" customHeight="1" thickBot="1" x14ac:dyDescent="0.25">
      <c r="A79" s="57"/>
      <c r="B79" s="5" t="s">
        <v>64</v>
      </c>
      <c r="C79" s="5" t="s">
        <v>65</v>
      </c>
      <c r="D79" s="5"/>
      <c r="E79" s="5"/>
      <c r="F79" s="5"/>
      <c r="G79" s="5" t="s">
        <v>66</v>
      </c>
      <c r="H79" s="5"/>
      <c r="I79" s="57"/>
      <c r="J79" s="57"/>
      <c r="K79" s="18" t="s">
        <v>96</v>
      </c>
      <c r="L79" s="60" t="s">
        <v>225</v>
      </c>
      <c r="M79" s="63"/>
    </row>
    <row r="80" spans="1:13" x14ac:dyDescent="0.2">
      <c r="A80" s="202" t="s">
        <v>318</v>
      </c>
    </row>
  </sheetData>
  <sheetProtection algorithmName="SHA-512" hashValue="xlB/QpyTRHbv/GISi1wtUpRWIOiPVhFewuMRutl5r/AMKvn1t2FeK4oZaqz9hyW5TuvnEylBk/wwa6jwYMjO/w==" saltValue="PTazPwa4QrnzZSoPRk/6dQ==" spinCount="100000" sheet="1" objects="1" scenarios="1" selectLockedCells="1" selectUnlockedCells="1"/>
  <phoneticPr fontId="0" type="noConversion"/>
  <conditionalFormatting sqref="M24 C43 L50 G32:I32">
    <cfRule type="cellIs" priority="1" stopIfTrue="1" operator="equal">
      <formula>TRUE</formula>
    </cfRule>
    <cfRule type="cellIs" dxfId="33" priority="2" stopIfTrue="1" operator="equal">
      <formula>FALSE</formula>
    </cfRule>
  </conditionalFormatting>
  <conditionalFormatting sqref="C40:C42">
    <cfRule type="cellIs" dxfId="32" priority="3" stopIfTrue="1" operator="greaterThan">
      <formula>$D$20</formula>
    </cfRule>
  </conditionalFormatting>
  <pageMargins left="0.23622047244094491" right="0.23622047244094491" top="0.39370078740157483" bottom="0.55118110236220474" header="0.31496062992125984" footer="0.51181102362204722"/>
  <pageSetup paperSize="9" scale="92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83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161925</xdr:colOff>
                    <xdr:row>0</xdr:row>
                    <xdr:rowOff>47625</xdr:rowOff>
                  </from>
                  <to>
                    <xdr:col>8</xdr:col>
                    <xdr:colOff>409575</xdr:colOff>
                    <xdr:row>1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5">
    <pageSetUpPr autoPageBreaks="0" fitToPage="1"/>
  </sheetPr>
  <dimension ref="A1:M80"/>
  <sheetViews>
    <sheetView showGridLines="0" showRowColHeaders="0" zoomScale="125" workbookViewId="0">
      <selection activeCell="C1" sqref="C1"/>
    </sheetView>
  </sheetViews>
  <sheetFormatPr baseColWidth="10" defaultRowHeight="12.75" x14ac:dyDescent="0.2"/>
  <cols>
    <col min="1" max="1" width="21.140625" style="41" customWidth="1"/>
    <col min="2" max="2" width="8.28515625" style="41" customWidth="1"/>
    <col min="3" max="3" width="8.140625" style="41" customWidth="1"/>
    <col min="4" max="4" width="8.5703125" style="41" customWidth="1"/>
    <col min="5" max="5" width="1.28515625" style="41" customWidth="1"/>
    <col min="6" max="7" width="8" style="41" customWidth="1"/>
    <col min="8" max="8" width="8.7109375" style="41" customWidth="1"/>
    <col min="9" max="9" width="7.7109375" style="41" customWidth="1"/>
    <col min="10" max="10" width="1.140625" style="41" customWidth="1"/>
    <col min="11" max="11" width="10" style="41" customWidth="1"/>
    <col min="12" max="12" width="8.7109375" style="41" customWidth="1"/>
    <col min="13" max="13" width="9" style="41" customWidth="1"/>
    <col min="14" max="16384" width="11.42578125" style="41"/>
  </cols>
  <sheetData>
    <row r="1" spans="1:13" ht="19.5" customHeight="1" thickBot="1" x14ac:dyDescent="0.3">
      <c r="A1" s="55" t="s">
        <v>0</v>
      </c>
      <c r="D1" s="249" t="s">
        <v>321</v>
      </c>
      <c r="J1" s="177">
        <v>15</v>
      </c>
      <c r="K1" s="233"/>
      <c r="L1" s="234" t="s">
        <v>125</v>
      </c>
      <c r="M1" s="222"/>
    </row>
    <row r="2" spans="1:13" ht="12" customHeight="1" thickBot="1" x14ac:dyDescent="0.25">
      <c r="A2" s="56" t="s">
        <v>2</v>
      </c>
      <c r="K2" s="235"/>
      <c r="L2" s="236" t="s">
        <v>395</v>
      </c>
      <c r="M2" s="222"/>
    </row>
    <row r="3" spans="1:13" s="56" customFormat="1" ht="6" customHeight="1" x14ac:dyDescent="0.2"/>
    <row r="4" spans="1:13" ht="11.45" customHeight="1" x14ac:dyDescent="0.2">
      <c r="A4" s="28" t="s">
        <v>1</v>
      </c>
      <c r="B4" s="23"/>
      <c r="C4" s="24"/>
      <c r="D4" s="24"/>
      <c r="E4" s="24"/>
      <c r="F4" s="29" t="s">
        <v>1</v>
      </c>
      <c r="G4" s="29"/>
      <c r="H4" s="29"/>
      <c r="I4" s="24"/>
      <c r="J4" s="24"/>
      <c r="K4" s="23"/>
      <c r="L4" s="24"/>
    </row>
    <row r="5" spans="1:13" s="56" customFormat="1" ht="10.15" customHeight="1" thickBot="1" x14ac:dyDescent="0.25">
      <c r="A5" s="220" t="s">
        <v>3</v>
      </c>
      <c r="B5" s="57"/>
      <c r="C5" s="57"/>
      <c r="D5" s="57"/>
      <c r="E5" s="57"/>
      <c r="F5" s="57"/>
      <c r="G5" s="57"/>
      <c r="H5" s="57"/>
      <c r="I5" s="24"/>
      <c r="J5" s="24"/>
      <c r="K5" s="24" t="s">
        <v>1</v>
      </c>
      <c r="L5" s="57"/>
    </row>
    <row r="6" spans="1:13" ht="12.6" customHeight="1" thickBot="1" x14ac:dyDescent="0.25">
      <c r="A6" s="219" t="s">
        <v>350</v>
      </c>
      <c r="B6" s="221" t="s">
        <v>396</v>
      </c>
      <c r="C6" s="84"/>
      <c r="D6" s="84"/>
      <c r="E6" s="84"/>
      <c r="F6" s="222"/>
      <c r="G6" s="79"/>
      <c r="H6" s="79" t="s">
        <v>71</v>
      </c>
      <c r="I6" s="23"/>
      <c r="J6" s="24"/>
      <c r="K6" s="217" t="s">
        <v>112</v>
      </c>
      <c r="L6" s="218"/>
      <c r="M6" s="54"/>
    </row>
    <row r="7" spans="1:13" s="56" customFormat="1" ht="10.15" customHeight="1" x14ac:dyDescent="0.2">
      <c r="A7" s="13"/>
      <c r="B7" s="24"/>
      <c r="C7" s="24"/>
      <c r="D7" s="24"/>
      <c r="E7" s="24"/>
      <c r="F7" s="80"/>
      <c r="G7" s="80"/>
      <c r="H7" s="80"/>
      <c r="I7" s="24"/>
      <c r="J7" s="24"/>
      <c r="K7" s="80"/>
      <c r="L7" s="80"/>
    </row>
    <row r="8" spans="1:13" s="56" customFormat="1" ht="10.15" customHeight="1" x14ac:dyDescent="0.2">
      <c r="A8" s="33"/>
      <c r="B8" s="57"/>
      <c r="C8" s="57"/>
      <c r="D8" s="57"/>
      <c r="E8" s="57"/>
      <c r="F8" s="58" t="s">
        <v>1</v>
      </c>
      <c r="G8" s="58"/>
      <c r="H8" s="58"/>
    </row>
    <row r="9" spans="1:13" ht="10.15" customHeight="1" x14ac:dyDescent="0.2">
      <c r="A9" s="28"/>
      <c r="B9" s="86" t="s">
        <v>4</v>
      </c>
      <c r="C9" s="5" t="s">
        <v>5</v>
      </c>
      <c r="D9" s="57"/>
      <c r="E9" s="57"/>
      <c r="L9" s="5" t="s">
        <v>4</v>
      </c>
      <c r="M9" s="5" t="s">
        <v>5</v>
      </c>
    </row>
    <row r="10" spans="1:13" s="56" customFormat="1" ht="10.15" customHeight="1" x14ac:dyDescent="0.2">
      <c r="A10" s="57" t="s">
        <v>6</v>
      </c>
      <c r="B10" s="181">
        <v>11</v>
      </c>
      <c r="C10" s="181">
        <v>10</v>
      </c>
      <c r="D10" s="57" t="s">
        <v>337</v>
      </c>
      <c r="E10" s="57"/>
      <c r="F10" s="57"/>
      <c r="G10" s="57"/>
      <c r="H10" s="57"/>
      <c r="J10" s="57"/>
      <c r="K10" s="93" t="s">
        <v>308</v>
      </c>
      <c r="L10" s="2">
        <v>10</v>
      </c>
      <c r="M10" s="2">
        <v>10</v>
      </c>
    </row>
    <row r="11" spans="1:13" ht="10.15" customHeight="1" x14ac:dyDescent="0.2">
      <c r="A11" s="57" t="s">
        <v>74</v>
      </c>
      <c r="B11" s="181">
        <v>0</v>
      </c>
      <c r="C11" s="181">
        <v>0</v>
      </c>
      <c r="D11" s="57"/>
      <c r="E11" s="57"/>
      <c r="F11" s="57"/>
      <c r="G11" s="57"/>
      <c r="H11" s="57"/>
      <c r="J11" s="57"/>
      <c r="K11" s="93" t="s">
        <v>309</v>
      </c>
      <c r="L11" s="2">
        <v>0</v>
      </c>
      <c r="M11" s="2">
        <v>0</v>
      </c>
    </row>
    <row r="12" spans="1:13" ht="9" customHeight="1" thickBot="1" x14ac:dyDescent="0.25">
      <c r="A12" s="60"/>
      <c r="B12" s="60"/>
      <c r="C12" s="60" t="s">
        <v>1</v>
      </c>
      <c r="D12" s="60"/>
      <c r="E12" s="60"/>
      <c r="F12" s="60"/>
      <c r="G12" s="60"/>
      <c r="H12" s="60"/>
      <c r="I12" s="60"/>
      <c r="J12" s="60"/>
      <c r="K12" s="60"/>
      <c r="L12" s="60" t="s">
        <v>1</v>
      </c>
      <c r="M12" s="66"/>
    </row>
    <row r="13" spans="1:13" ht="10.9" customHeight="1" x14ac:dyDescent="0.2">
      <c r="A13" s="61" t="s">
        <v>7</v>
      </c>
      <c r="B13" s="36" t="s">
        <v>8</v>
      </c>
      <c r="C13" s="36" t="s">
        <v>9</v>
      </c>
      <c r="D13" s="36" t="s">
        <v>10</v>
      </c>
      <c r="E13" s="7"/>
      <c r="F13" s="36" t="s">
        <v>11</v>
      </c>
      <c r="G13" s="36" t="s">
        <v>8</v>
      </c>
      <c r="H13" s="36" t="s">
        <v>9</v>
      </c>
      <c r="I13" s="36" t="s">
        <v>10</v>
      </c>
      <c r="J13" s="57"/>
      <c r="K13" s="227"/>
      <c r="L13" s="232" t="s">
        <v>14</v>
      </c>
      <c r="M13" s="223" t="s">
        <v>12</v>
      </c>
    </row>
    <row r="14" spans="1:13" ht="2.25" customHeight="1" x14ac:dyDescent="0.2">
      <c r="A14" s="13"/>
      <c r="B14" s="24"/>
      <c r="C14" s="24"/>
      <c r="D14" s="24"/>
      <c r="E14" s="24"/>
      <c r="I14" s="57"/>
      <c r="J14" s="57"/>
      <c r="K14" s="228"/>
      <c r="L14" s="49"/>
    </row>
    <row r="15" spans="1:13" ht="10.9" customHeight="1" x14ac:dyDescent="0.2">
      <c r="A15" s="81" t="s">
        <v>338</v>
      </c>
      <c r="B15" s="62">
        <v>82</v>
      </c>
      <c r="C15" s="62">
        <v>57</v>
      </c>
      <c r="D15" s="25">
        <v>139</v>
      </c>
      <c r="E15" s="24"/>
      <c r="F15" s="17" t="s">
        <v>307</v>
      </c>
      <c r="G15" s="2">
        <v>2</v>
      </c>
      <c r="H15" s="2">
        <v>0</v>
      </c>
      <c r="I15" s="2">
        <v>2</v>
      </c>
      <c r="J15" s="57"/>
      <c r="K15" s="228"/>
      <c r="L15" s="229" t="s">
        <v>15</v>
      </c>
      <c r="M15" s="224">
        <v>5</v>
      </c>
    </row>
    <row r="16" spans="1:13" ht="10.9" customHeight="1" x14ac:dyDescent="0.2">
      <c r="A16" s="24"/>
      <c r="B16" s="14"/>
      <c r="C16" s="15"/>
      <c r="D16" s="1"/>
      <c r="E16" s="24"/>
      <c r="F16" s="62">
        <v>6</v>
      </c>
      <c r="G16" s="2">
        <v>8</v>
      </c>
      <c r="H16" s="2">
        <v>4</v>
      </c>
      <c r="I16" s="2">
        <v>12</v>
      </c>
      <c r="J16" s="57"/>
      <c r="K16" s="228"/>
      <c r="L16" s="229" t="s">
        <v>73</v>
      </c>
      <c r="M16" s="224">
        <v>3</v>
      </c>
    </row>
    <row r="17" spans="1:13" ht="10.9" customHeight="1" x14ac:dyDescent="0.2">
      <c r="A17" s="13" t="s">
        <v>76</v>
      </c>
      <c r="B17" s="62">
        <v>16</v>
      </c>
      <c r="C17" s="62">
        <v>8</v>
      </c>
      <c r="D17" s="25">
        <v>24</v>
      </c>
      <c r="E17" s="24"/>
      <c r="F17" s="62">
        <v>7</v>
      </c>
      <c r="G17" s="2">
        <v>7</v>
      </c>
      <c r="H17" s="2">
        <v>2</v>
      </c>
      <c r="I17" s="2">
        <v>9</v>
      </c>
      <c r="J17" s="57"/>
      <c r="K17" s="228"/>
      <c r="L17" s="229" t="s">
        <v>17</v>
      </c>
      <c r="M17" s="224">
        <v>1</v>
      </c>
    </row>
    <row r="18" spans="1:13" ht="10.9" customHeight="1" x14ac:dyDescent="0.2">
      <c r="A18" s="10" t="s">
        <v>77</v>
      </c>
      <c r="B18" s="182">
        <v>0</v>
      </c>
      <c r="C18" s="182">
        <v>0</v>
      </c>
      <c r="D18" s="25">
        <v>0</v>
      </c>
      <c r="E18" s="24"/>
      <c r="F18" s="62">
        <v>8</v>
      </c>
      <c r="G18" s="2">
        <v>3</v>
      </c>
      <c r="H18" s="2">
        <v>4</v>
      </c>
      <c r="I18" s="2">
        <v>7</v>
      </c>
      <c r="J18" s="57"/>
      <c r="K18" s="228"/>
      <c r="L18" s="229" t="s">
        <v>19</v>
      </c>
      <c r="M18" s="224">
        <v>3</v>
      </c>
    </row>
    <row r="19" spans="1:13" ht="10.9" customHeight="1" x14ac:dyDescent="0.2">
      <c r="A19" s="24"/>
      <c r="B19" s="24"/>
      <c r="C19" s="24"/>
      <c r="D19" s="26"/>
      <c r="E19" s="24"/>
      <c r="F19" s="62">
        <v>9</v>
      </c>
      <c r="G19" s="2">
        <v>11</v>
      </c>
      <c r="H19" s="2">
        <v>2</v>
      </c>
      <c r="I19" s="2">
        <v>13</v>
      </c>
      <c r="J19" s="57"/>
      <c r="K19" s="228"/>
      <c r="L19" s="229" t="s">
        <v>20</v>
      </c>
      <c r="M19" s="224">
        <v>15</v>
      </c>
    </row>
    <row r="20" spans="1:13" ht="10.9" customHeight="1" x14ac:dyDescent="0.2">
      <c r="A20" s="13" t="s">
        <v>13</v>
      </c>
      <c r="B20" s="25">
        <v>98</v>
      </c>
      <c r="C20" s="25">
        <v>65</v>
      </c>
      <c r="D20" s="25">
        <v>163</v>
      </c>
      <c r="E20" s="24"/>
      <c r="F20" s="62">
        <v>10</v>
      </c>
      <c r="G20" s="2">
        <v>11</v>
      </c>
      <c r="H20" s="2">
        <v>10</v>
      </c>
      <c r="I20" s="2">
        <v>21</v>
      </c>
      <c r="J20" s="57"/>
      <c r="K20" s="228"/>
      <c r="L20" s="229" t="s">
        <v>22</v>
      </c>
      <c r="M20" s="224">
        <v>1</v>
      </c>
    </row>
    <row r="21" spans="1:13" ht="10.9" customHeight="1" x14ac:dyDescent="0.2">
      <c r="A21" s="24"/>
      <c r="B21" s="24"/>
      <c r="C21" s="24"/>
      <c r="D21" s="26"/>
      <c r="E21" s="24"/>
      <c r="F21" s="62">
        <v>11</v>
      </c>
      <c r="G21" s="2">
        <v>4</v>
      </c>
      <c r="H21" s="2">
        <v>6</v>
      </c>
      <c r="I21" s="2">
        <v>10</v>
      </c>
      <c r="J21" s="57"/>
      <c r="K21" s="228"/>
      <c r="L21" s="230" t="s">
        <v>78</v>
      </c>
      <c r="M21" s="225">
        <v>0</v>
      </c>
    </row>
    <row r="22" spans="1:13" ht="10.9" customHeight="1" x14ac:dyDescent="0.2">
      <c r="A22" s="13" t="s">
        <v>16</v>
      </c>
      <c r="B22" s="62">
        <v>2</v>
      </c>
      <c r="C22" s="62">
        <v>1</v>
      </c>
      <c r="D22" s="25">
        <v>3</v>
      </c>
      <c r="E22" s="24"/>
      <c r="F22" s="62">
        <v>12</v>
      </c>
      <c r="G22" s="2">
        <v>12</v>
      </c>
      <c r="H22" s="2">
        <v>9</v>
      </c>
      <c r="I22" s="2">
        <v>21</v>
      </c>
      <c r="J22" s="57"/>
      <c r="K22" s="228"/>
      <c r="L22" s="229" t="s">
        <v>23</v>
      </c>
      <c r="M22" s="224">
        <v>2</v>
      </c>
    </row>
    <row r="23" spans="1:13" ht="10.9" customHeight="1" x14ac:dyDescent="0.2">
      <c r="A23" s="12" t="s">
        <v>287</v>
      </c>
      <c r="B23" s="62">
        <v>0</v>
      </c>
      <c r="C23" s="62">
        <v>0</v>
      </c>
      <c r="D23" s="25">
        <v>0</v>
      </c>
      <c r="E23" s="24"/>
      <c r="F23" s="62">
        <v>13</v>
      </c>
      <c r="G23" s="2">
        <v>4</v>
      </c>
      <c r="H23" s="2">
        <v>2</v>
      </c>
      <c r="I23" s="2">
        <v>6</v>
      </c>
      <c r="J23" s="57"/>
      <c r="K23" s="228"/>
      <c r="L23" s="231" t="s">
        <v>24</v>
      </c>
      <c r="M23" s="226">
        <v>30</v>
      </c>
    </row>
    <row r="24" spans="1:13" ht="10.9" customHeight="1" x14ac:dyDescent="0.2">
      <c r="A24" s="13" t="s">
        <v>18</v>
      </c>
      <c r="B24" s="62">
        <v>16</v>
      </c>
      <c r="C24" s="62">
        <v>14</v>
      </c>
      <c r="D24" s="25">
        <v>30</v>
      </c>
      <c r="E24" s="24"/>
      <c r="F24" s="62">
        <v>14</v>
      </c>
      <c r="G24" s="2">
        <v>4</v>
      </c>
      <c r="H24" s="2">
        <v>5</v>
      </c>
      <c r="I24" s="2">
        <v>9</v>
      </c>
      <c r="J24" s="57"/>
      <c r="K24" s="24"/>
      <c r="M24" s="129" t="b">
        <v>1</v>
      </c>
    </row>
    <row r="25" spans="1:13" ht="10.9" customHeight="1" x14ac:dyDescent="0.2">
      <c r="A25" s="24"/>
      <c r="B25" s="24"/>
      <c r="C25" s="24"/>
      <c r="D25" s="26"/>
      <c r="E25" s="24"/>
      <c r="F25" s="17">
        <v>15</v>
      </c>
      <c r="G25" s="2">
        <v>6</v>
      </c>
      <c r="H25" s="2">
        <v>1</v>
      </c>
      <c r="I25" s="2">
        <v>7</v>
      </c>
      <c r="J25" s="57"/>
    </row>
    <row r="26" spans="1:13" ht="10.9" customHeight="1" x14ac:dyDescent="0.2">
      <c r="A26" s="37" t="s">
        <v>339</v>
      </c>
      <c r="B26" s="25">
        <v>80</v>
      </c>
      <c r="C26" s="25">
        <v>50</v>
      </c>
      <c r="D26" s="25">
        <v>130</v>
      </c>
      <c r="E26" s="24"/>
      <c r="F26" s="17">
        <v>16</v>
      </c>
      <c r="G26" s="2">
        <v>5</v>
      </c>
      <c r="H26" s="2">
        <v>3</v>
      </c>
      <c r="I26" s="2">
        <v>8</v>
      </c>
      <c r="J26" s="57"/>
    </row>
    <row r="27" spans="1:13" ht="10.9" customHeight="1" x14ac:dyDescent="0.2">
      <c r="A27" s="37"/>
      <c r="B27" s="65"/>
      <c r="C27" s="65"/>
      <c r="D27" s="65"/>
      <c r="E27" s="24"/>
      <c r="F27" s="17">
        <v>17</v>
      </c>
      <c r="G27" s="2">
        <v>2</v>
      </c>
      <c r="H27" s="2">
        <v>2</v>
      </c>
      <c r="I27" s="2">
        <v>4</v>
      </c>
      <c r="J27" s="57"/>
    </row>
    <row r="28" spans="1:13" ht="10.9" customHeight="1" x14ac:dyDescent="0.2">
      <c r="A28" s="216" t="s">
        <v>340</v>
      </c>
      <c r="B28" s="62">
        <v>0</v>
      </c>
      <c r="C28" s="65"/>
      <c r="D28" s="65"/>
      <c r="E28" s="24"/>
      <c r="F28" s="17">
        <v>18</v>
      </c>
      <c r="G28" s="2">
        <v>1</v>
      </c>
      <c r="H28" s="2">
        <v>0</v>
      </c>
      <c r="I28" s="2">
        <v>1</v>
      </c>
      <c r="J28" s="57"/>
    </row>
    <row r="29" spans="1:13" ht="10.9" customHeight="1" x14ac:dyDescent="0.2">
      <c r="A29" s="33" t="s">
        <v>341</v>
      </c>
      <c r="B29" s="65"/>
      <c r="C29" s="65"/>
      <c r="D29" s="65"/>
      <c r="E29" s="24"/>
      <c r="F29" s="17" t="s">
        <v>21</v>
      </c>
      <c r="G29" s="2">
        <v>0</v>
      </c>
      <c r="H29" s="2">
        <v>0</v>
      </c>
      <c r="I29" s="2">
        <v>0</v>
      </c>
      <c r="J29" s="57"/>
    </row>
    <row r="30" spans="1:13" ht="3" customHeight="1" x14ac:dyDescent="0.2">
      <c r="A30" s="57"/>
      <c r="B30" s="24"/>
      <c r="C30" s="24"/>
      <c r="D30" s="24"/>
      <c r="E30" s="57"/>
      <c r="F30" s="57"/>
      <c r="G30" s="57"/>
      <c r="H30" s="57"/>
      <c r="I30" s="57"/>
      <c r="J30" s="57"/>
    </row>
    <row r="31" spans="1:13" ht="10.9" customHeight="1" x14ac:dyDescent="0.2">
      <c r="C31" s="24"/>
      <c r="D31" s="24"/>
      <c r="E31" s="57"/>
      <c r="F31" s="18" t="s">
        <v>24</v>
      </c>
      <c r="G31" s="16">
        <v>80</v>
      </c>
      <c r="H31" s="16">
        <v>50</v>
      </c>
      <c r="I31" s="16">
        <v>130</v>
      </c>
      <c r="J31" s="57"/>
    </row>
    <row r="32" spans="1:13" ht="8.25" customHeight="1" thickBot="1" x14ac:dyDescent="0.25">
      <c r="A32" s="60"/>
      <c r="B32" s="60"/>
      <c r="C32" s="60"/>
      <c r="D32" s="60"/>
      <c r="E32" s="60"/>
      <c r="F32" s="60"/>
      <c r="G32" s="130" t="b">
        <v>1</v>
      </c>
      <c r="H32" s="130" t="b">
        <v>1</v>
      </c>
      <c r="I32" s="130" t="b">
        <v>1</v>
      </c>
      <c r="J32" s="60"/>
      <c r="K32" s="63"/>
      <c r="L32" s="63"/>
      <c r="M32" s="63"/>
    </row>
    <row r="33" spans="1:13" x14ac:dyDescent="0.2">
      <c r="A33" s="87" t="s">
        <v>284</v>
      </c>
      <c r="B33" s="57"/>
      <c r="C33" s="38" t="s">
        <v>101</v>
      </c>
      <c r="D33" s="38" t="s">
        <v>103</v>
      </c>
      <c r="E33" s="57"/>
      <c r="F33" s="57"/>
      <c r="G33" s="57"/>
      <c r="H33" s="57"/>
      <c r="I33" s="57"/>
      <c r="J33" s="57"/>
      <c r="L33" s="38" t="s">
        <v>101</v>
      </c>
      <c r="M33" s="38" t="s">
        <v>102</v>
      </c>
    </row>
    <row r="34" spans="1:13" ht="10.9" customHeight="1" x14ac:dyDescent="0.2">
      <c r="A34" s="39"/>
      <c r="B34" s="125" t="s">
        <v>278</v>
      </c>
      <c r="C34" s="2">
        <v>1</v>
      </c>
      <c r="D34" s="2">
        <v>9</v>
      </c>
      <c r="E34" s="57"/>
      <c r="G34" s="64"/>
      <c r="H34" s="91" t="s">
        <v>25</v>
      </c>
      <c r="I34" s="57"/>
      <c r="J34" s="57"/>
      <c r="L34" s="2">
        <v>7</v>
      </c>
      <c r="M34" s="2">
        <v>3</v>
      </c>
    </row>
    <row r="35" spans="1:13" ht="10.9" customHeight="1" x14ac:dyDescent="0.2">
      <c r="A35" s="40"/>
      <c r="B35" s="125" t="s">
        <v>279</v>
      </c>
      <c r="C35" s="2">
        <v>4</v>
      </c>
      <c r="D35" s="2">
        <v>6</v>
      </c>
      <c r="E35" s="57"/>
      <c r="G35" s="64"/>
      <c r="H35" s="91" t="s">
        <v>26</v>
      </c>
      <c r="I35" s="57"/>
      <c r="J35" s="57"/>
      <c r="L35" s="2">
        <v>3</v>
      </c>
      <c r="M35" s="2">
        <v>7</v>
      </c>
    </row>
    <row r="36" spans="1:13" ht="10.9" customHeight="1" x14ac:dyDescent="0.2">
      <c r="A36" s="39"/>
      <c r="B36" s="203" t="s">
        <v>280</v>
      </c>
      <c r="C36" s="2">
        <v>0</v>
      </c>
      <c r="D36" s="2">
        <v>10</v>
      </c>
      <c r="E36" s="57"/>
      <c r="G36" s="64"/>
      <c r="H36" s="91" t="s">
        <v>27</v>
      </c>
      <c r="I36" s="57"/>
      <c r="J36" s="57"/>
      <c r="L36" s="2">
        <v>9</v>
      </c>
      <c r="M36" s="2">
        <v>1</v>
      </c>
    </row>
    <row r="37" spans="1:13" ht="10.9" customHeight="1" x14ac:dyDescent="0.2">
      <c r="A37" s="69"/>
      <c r="B37" s="204" t="s">
        <v>281</v>
      </c>
      <c r="C37" s="183">
        <v>5</v>
      </c>
      <c r="D37" s="2">
        <v>5</v>
      </c>
      <c r="E37" s="57"/>
      <c r="G37" s="64"/>
      <c r="H37" s="91" t="s">
        <v>28</v>
      </c>
      <c r="I37" s="57"/>
      <c r="J37" s="57"/>
      <c r="L37" s="5" t="s">
        <v>1</v>
      </c>
      <c r="M37" s="3" t="s">
        <v>1</v>
      </c>
    </row>
    <row r="38" spans="1:13" ht="10.9" customHeight="1" x14ac:dyDescent="0.2">
      <c r="B38" s="39"/>
      <c r="C38" s="6" t="s">
        <v>1</v>
      </c>
      <c r="D38" s="6" t="s">
        <v>1</v>
      </c>
      <c r="E38" s="57"/>
      <c r="G38" s="64"/>
      <c r="H38" s="91" t="s">
        <v>29</v>
      </c>
      <c r="I38" s="57"/>
      <c r="J38" s="57"/>
      <c r="L38" s="2">
        <v>9</v>
      </c>
      <c r="M38" s="2">
        <v>1</v>
      </c>
    </row>
    <row r="39" spans="1:13" ht="10.9" customHeight="1" x14ac:dyDescent="0.2">
      <c r="A39" s="39"/>
      <c r="B39" s="39"/>
      <c r="C39" s="7" t="s">
        <v>12</v>
      </c>
      <c r="D39" s="3"/>
      <c r="E39" s="57"/>
      <c r="G39" s="64"/>
      <c r="H39" s="91" t="s">
        <v>99</v>
      </c>
      <c r="I39" s="57"/>
      <c r="J39" s="57"/>
      <c r="L39" s="5" t="s">
        <v>1</v>
      </c>
      <c r="M39" s="3" t="s">
        <v>1</v>
      </c>
    </row>
    <row r="40" spans="1:13" ht="10.9" customHeight="1" x14ac:dyDescent="0.2">
      <c r="B40" s="10" t="s">
        <v>311</v>
      </c>
      <c r="C40" s="184">
        <v>1</v>
      </c>
      <c r="D40" s="3"/>
      <c r="E40" s="57"/>
      <c r="G40" s="64"/>
      <c r="H40" s="91" t="s">
        <v>31</v>
      </c>
      <c r="I40" s="57"/>
      <c r="J40" s="57"/>
      <c r="L40" s="2">
        <v>0</v>
      </c>
      <c r="M40" s="2">
        <v>10</v>
      </c>
    </row>
    <row r="41" spans="1:13" ht="10.9" customHeight="1" x14ac:dyDescent="0.2">
      <c r="B41" s="10" t="s">
        <v>312</v>
      </c>
      <c r="C41" s="184">
        <v>0</v>
      </c>
      <c r="D41" s="3"/>
      <c r="E41" s="57"/>
      <c r="G41" s="64"/>
      <c r="H41" s="91" t="s">
        <v>32</v>
      </c>
      <c r="I41" s="57"/>
      <c r="J41" s="57"/>
      <c r="L41" s="2">
        <v>3</v>
      </c>
      <c r="M41" s="2">
        <v>7</v>
      </c>
    </row>
    <row r="42" spans="1:13" ht="10.9" customHeight="1" x14ac:dyDescent="0.2">
      <c r="B42" s="10" t="s">
        <v>313</v>
      </c>
      <c r="C42" s="184">
        <v>0</v>
      </c>
      <c r="D42" s="4" t="s">
        <v>1</v>
      </c>
      <c r="E42" s="57"/>
      <c r="G42" s="64"/>
      <c r="H42" s="91" t="s">
        <v>33</v>
      </c>
      <c r="I42" s="57"/>
      <c r="J42" s="57"/>
      <c r="L42" s="8"/>
      <c r="M42" s="3" t="s">
        <v>1</v>
      </c>
    </row>
    <row r="43" spans="1:13" ht="10.9" customHeight="1" x14ac:dyDescent="0.2">
      <c r="A43" s="10"/>
      <c r="B43" s="65"/>
      <c r="C43" s="129" t="b">
        <v>1</v>
      </c>
      <c r="D43" s="3"/>
      <c r="E43" s="57"/>
      <c r="G43" s="64"/>
      <c r="H43" s="91" t="s">
        <v>97</v>
      </c>
      <c r="I43" s="57"/>
      <c r="J43" s="57"/>
      <c r="L43" s="2">
        <v>1</v>
      </c>
      <c r="M43" s="2">
        <v>9</v>
      </c>
    </row>
    <row r="44" spans="1:13" ht="10.9" customHeight="1" thickBot="1" x14ac:dyDescent="0.25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6"/>
      <c r="M44" s="60"/>
    </row>
    <row r="45" spans="1:13" ht="10.9" customHeight="1" x14ac:dyDescent="0.2">
      <c r="A45" s="58" t="s">
        <v>282</v>
      </c>
      <c r="C45" s="38" t="s">
        <v>12</v>
      </c>
      <c r="D45" s="57"/>
      <c r="E45" s="57"/>
      <c r="F45" s="67"/>
      <c r="G45" s="67"/>
      <c r="H45" s="67"/>
      <c r="I45" s="39"/>
      <c r="J45" s="68" t="s">
        <v>80</v>
      </c>
      <c r="L45" s="69"/>
    </row>
    <row r="46" spans="1:13" ht="10.9" customHeight="1" x14ac:dyDescent="0.2">
      <c r="A46" s="50"/>
      <c r="B46" s="34" t="s">
        <v>81</v>
      </c>
      <c r="C46" s="184">
        <v>0</v>
      </c>
      <c r="D46" s="57"/>
      <c r="E46" s="57"/>
      <c r="F46" s="70"/>
      <c r="G46" s="70"/>
      <c r="H46" s="70"/>
      <c r="I46" s="9"/>
      <c r="J46" s="57"/>
      <c r="K46" s="12" t="s">
        <v>82</v>
      </c>
      <c r="L46" s="183">
        <v>0</v>
      </c>
    </row>
    <row r="47" spans="1:13" ht="10.9" customHeight="1" x14ac:dyDescent="0.2">
      <c r="A47" s="50"/>
      <c r="B47" s="10" t="s">
        <v>83</v>
      </c>
      <c r="C47" s="184">
        <v>2</v>
      </c>
      <c r="D47" s="5"/>
      <c r="E47" s="57"/>
      <c r="F47" s="10"/>
      <c r="G47" s="10"/>
      <c r="H47" s="10"/>
      <c r="I47" s="70"/>
      <c r="J47" s="3"/>
      <c r="K47" s="12" t="s">
        <v>84</v>
      </c>
      <c r="L47" s="183">
        <v>0</v>
      </c>
    </row>
    <row r="48" spans="1:13" ht="10.9" customHeight="1" x14ac:dyDescent="0.2">
      <c r="A48" s="59"/>
      <c r="B48" s="10" t="s">
        <v>85</v>
      </c>
      <c r="C48" s="185">
        <v>0</v>
      </c>
      <c r="D48" s="5"/>
      <c r="E48" s="57"/>
      <c r="F48" s="10"/>
      <c r="G48" s="10"/>
      <c r="H48" s="10"/>
      <c r="I48" s="70"/>
      <c r="J48" s="3"/>
      <c r="K48" s="12" t="s">
        <v>86</v>
      </c>
      <c r="L48" s="183">
        <v>5</v>
      </c>
    </row>
    <row r="49" spans="1:13" ht="10.9" customHeight="1" x14ac:dyDescent="0.2">
      <c r="A49" s="59"/>
      <c r="B49" s="51" t="s">
        <v>87</v>
      </c>
      <c r="C49" s="184">
        <v>1</v>
      </c>
      <c r="D49" s="5"/>
      <c r="E49" s="57"/>
      <c r="F49" s="10"/>
      <c r="G49" s="10"/>
      <c r="H49" s="10"/>
      <c r="I49" s="70"/>
      <c r="J49" s="3"/>
      <c r="K49" s="12" t="s">
        <v>88</v>
      </c>
      <c r="L49" s="183">
        <v>5</v>
      </c>
    </row>
    <row r="50" spans="1:13" ht="10.5" customHeight="1" thickBot="1" x14ac:dyDescent="0.25">
      <c r="A50" s="71"/>
      <c r="B50" s="52"/>
      <c r="C50" s="11" t="s">
        <v>1</v>
      </c>
      <c r="D50" s="60"/>
      <c r="E50" s="60"/>
      <c r="F50" s="63"/>
      <c r="G50" s="63"/>
      <c r="H50" s="63"/>
      <c r="I50" s="71"/>
      <c r="J50" s="72"/>
      <c r="K50" s="60"/>
      <c r="L50" s="130" t="b">
        <v>1</v>
      </c>
      <c r="M50" s="60"/>
    </row>
    <row r="51" spans="1:13" ht="10.9" customHeight="1" x14ac:dyDescent="0.2">
      <c r="A51" s="58" t="s">
        <v>35</v>
      </c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</row>
    <row r="52" spans="1:13" ht="10.9" customHeight="1" x14ac:dyDescent="0.2">
      <c r="B52" s="5" t="s">
        <v>12</v>
      </c>
      <c r="C52" s="57"/>
      <c r="D52" s="57"/>
      <c r="E52" s="57"/>
      <c r="G52" s="65"/>
      <c r="H52" s="182">
        <v>221</v>
      </c>
      <c r="I52" s="58" t="s">
        <v>36</v>
      </c>
      <c r="J52" s="57"/>
      <c r="K52" s="57"/>
      <c r="L52" s="57"/>
    </row>
    <row r="53" spans="1:13" ht="10.9" customHeight="1" x14ac:dyDescent="0.2">
      <c r="B53" s="184">
        <v>21</v>
      </c>
      <c r="C53" s="58" t="s">
        <v>37</v>
      </c>
      <c r="D53" s="57"/>
      <c r="E53" s="57"/>
      <c r="G53" s="10"/>
      <c r="H53" s="186">
        <v>158</v>
      </c>
      <c r="I53" s="58" t="s">
        <v>38</v>
      </c>
      <c r="J53" s="57"/>
      <c r="K53" s="57"/>
      <c r="L53" s="57"/>
    </row>
    <row r="54" spans="1:13" ht="10.9" customHeight="1" x14ac:dyDescent="0.2">
      <c r="B54" s="57" t="s">
        <v>39</v>
      </c>
      <c r="C54" s="57"/>
      <c r="D54" s="57"/>
      <c r="E54" s="57"/>
      <c r="G54" s="57"/>
      <c r="H54" s="57" t="s">
        <v>40</v>
      </c>
      <c r="I54" s="57"/>
      <c r="J54" s="57"/>
      <c r="K54" s="57"/>
      <c r="L54" s="57"/>
      <c r="M54" s="24"/>
    </row>
    <row r="55" spans="1:13" ht="6" customHeight="1" thickBot="1" x14ac:dyDescent="0.25">
      <c r="A55" s="60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</row>
    <row r="56" spans="1:13" ht="5.25" customHeight="1" x14ac:dyDescent="0.2"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</row>
    <row r="57" spans="1:13" ht="10.9" customHeight="1" x14ac:dyDescent="0.2">
      <c r="A57" s="58" t="s">
        <v>283</v>
      </c>
      <c r="B57" s="57"/>
      <c r="D57" s="39"/>
      <c r="E57" s="39"/>
      <c r="F57" s="57"/>
      <c r="G57" s="57"/>
      <c r="H57" s="57"/>
      <c r="I57" s="57"/>
      <c r="J57" s="57"/>
      <c r="K57" s="57"/>
      <c r="L57" s="57"/>
    </row>
    <row r="58" spans="1:13" ht="7.5" customHeight="1" x14ac:dyDescent="0.2">
      <c r="A58" s="57"/>
      <c r="B58" s="57"/>
      <c r="E58" s="57"/>
      <c r="F58" s="57"/>
      <c r="G58" s="57"/>
      <c r="H58" s="57"/>
      <c r="I58" s="57"/>
      <c r="J58" s="57"/>
      <c r="K58" s="57"/>
      <c r="L58" s="57"/>
    </row>
    <row r="59" spans="1:13" ht="10.9" customHeight="1" x14ac:dyDescent="0.2">
      <c r="A59" s="57"/>
      <c r="B59" s="57" t="s">
        <v>41</v>
      </c>
      <c r="D59" s="57" t="s">
        <v>314</v>
      </c>
      <c r="E59" s="57"/>
      <c r="G59" s="57" t="s">
        <v>315</v>
      </c>
      <c r="H59" s="57" t="s">
        <v>316</v>
      </c>
      <c r="I59" s="57" t="s">
        <v>317</v>
      </c>
      <c r="J59" s="57"/>
      <c r="K59" s="57"/>
      <c r="L59" s="57"/>
    </row>
    <row r="60" spans="1:13" ht="10.9" customHeight="1" x14ac:dyDescent="0.2">
      <c r="A60" s="57"/>
      <c r="B60" s="57" t="s">
        <v>42</v>
      </c>
      <c r="D60" s="57" t="s">
        <v>89</v>
      </c>
      <c r="E60" s="57"/>
      <c r="G60" s="57" t="s">
        <v>89</v>
      </c>
      <c r="H60" s="57" t="s">
        <v>89</v>
      </c>
      <c r="I60" s="57" t="s">
        <v>90</v>
      </c>
      <c r="J60" s="57"/>
      <c r="K60" s="57"/>
      <c r="L60" s="57"/>
    </row>
    <row r="61" spans="1:13" ht="10.9" customHeight="1" x14ac:dyDescent="0.2">
      <c r="A61" s="57" t="s">
        <v>342</v>
      </c>
      <c r="B61" s="62">
        <v>156</v>
      </c>
      <c r="D61" s="62">
        <v>18</v>
      </c>
      <c r="E61" s="65"/>
      <c r="G61" s="62">
        <v>6</v>
      </c>
      <c r="H61" s="62">
        <v>0</v>
      </c>
      <c r="I61" s="62">
        <v>0</v>
      </c>
      <c r="J61" s="57"/>
      <c r="K61" s="57"/>
      <c r="L61" s="57"/>
    </row>
    <row r="62" spans="1:13" ht="10.9" customHeight="1" x14ac:dyDescent="0.2">
      <c r="A62" s="57" t="s">
        <v>343</v>
      </c>
      <c r="B62" s="62">
        <v>17</v>
      </c>
      <c r="D62" s="62">
        <v>8</v>
      </c>
      <c r="E62" s="65"/>
      <c r="G62" s="62">
        <v>8</v>
      </c>
      <c r="H62" s="62">
        <v>0</v>
      </c>
      <c r="I62" s="62">
        <v>0</v>
      </c>
      <c r="J62" s="57"/>
      <c r="K62" s="57"/>
      <c r="L62" s="57"/>
    </row>
    <row r="63" spans="1:13" ht="10.9" customHeight="1" x14ac:dyDescent="0.2">
      <c r="A63" s="57" t="s">
        <v>344</v>
      </c>
      <c r="B63" s="62">
        <v>11</v>
      </c>
      <c r="D63" s="62">
        <v>18</v>
      </c>
      <c r="E63" s="65"/>
      <c r="G63" s="62">
        <v>2</v>
      </c>
      <c r="H63" s="62">
        <v>0</v>
      </c>
      <c r="I63" s="62">
        <v>35</v>
      </c>
      <c r="J63" s="57"/>
      <c r="K63" s="57"/>
      <c r="L63" s="34" t="s">
        <v>91</v>
      </c>
    </row>
    <row r="64" spans="1:13" ht="10.9" customHeight="1" x14ac:dyDescent="0.2">
      <c r="A64" s="57" t="s">
        <v>345</v>
      </c>
      <c r="B64" s="25">
        <v>184</v>
      </c>
      <c r="D64" s="25">
        <v>44</v>
      </c>
      <c r="E64" s="65"/>
      <c r="G64" s="25">
        <v>16</v>
      </c>
      <c r="H64" s="25">
        <v>0</v>
      </c>
      <c r="I64" s="25">
        <v>35</v>
      </c>
      <c r="J64" s="57"/>
      <c r="L64" s="25">
        <v>279</v>
      </c>
    </row>
    <row r="65" spans="1:13" ht="7.5" customHeight="1" thickBot="1" x14ac:dyDescent="0.25">
      <c r="A65" s="60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</row>
    <row r="66" spans="1:13" ht="10.9" customHeight="1" x14ac:dyDescent="0.2">
      <c r="A66" s="58" t="s">
        <v>47</v>
      </c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</row>
    <row r="67" spans="1:13" ht="10.9" customHeight="1" x14ac:dyDescent="0.2">
      <c r="A67" s="57"/>
      <c r="B67" s="5" t="s">
        <v>48</v>
      </c>
      <c r="C67" s="5" t="s">
        <v>49</v>
      </c>
      <c r="D67" s="5" t="s">
        <v>50</v>
      </c>
      <c r="E67" s="5"/>
      <c r="F67" s="5" t="s">
        <v>51</v>
      </c>
      <c r="G67" s="5" t="s">
        <v>52</v>
      </c>
      <c r="H67" s="5" t="s">
        <v>53</v>
      </c>
      <c r="J67" s="5"/>
      <c r="L67" s="57"/>
    </row>
    <row r="68" spans="1:13" ht="10.9" customHeight="1" x14ac:dyDescent="0.2">
      <c r="A68" s="57"/>
      <c r="B68" s="2">
        <v>0</v>
      </c>
      <c r="C68" s="2">
        <v>1</v>
      </c>
      <c r="D68" s="2">
        <v>2</v>
      </c>
      <c r="E68" s="5"/>
      <c r="F68" s="2">
        <v>4</v>
      </c>
      <c r="G68" s="2">
        <v>2</v>
      </c>
      <c r="H68" s="2">
        <v>1</v>
      </c>
      <c r="I68" s="131" t="b">
        <v>1</v>
      </c>
      <c r="J68" s="3"/>
    </row>
    <row r="69" spans="1:13" ht="7.5" customHeight="1" x14ac:dyDescent="0.2">
      <c r="A69" s="57"/>
      <c r="B69" s="57" t="s">
        <v>1</v>
      </c>
      <c r="C69" s="57"/>
      <c r="D69" s="57"/>
      <c r="E69" s="57"/>
      <c r="F69" s="57"/>
      <c r="G69" s="57"/>
      <c r="H69" s="57"/>
      <c r="I69" s="57"/>
      <c r="J69" s="57"/>
      <c r="K69" s="57"/>
      <c r="L69" s="57"/>
    </row>
    <row r="70" spans="1:13" ht="7.5" customHeight="1" x14ac:dyDescent="0.2">
      <c r="A70" s="57"/>
      <c r="B70" s="5" t="s">
        <v>12</v>
      </c>
      <c r="C70" s="57"/>
      <c r="D70" s="57"/>
      <c r="E70" s="57"/>
      <c r="F70" s="57"/>
      <c r="G70" s="57"/>
      <c r="H70" s="57"/>
      <c r="I70" s="57"/>
      <c r="J70" s="57"/>
      <c r="K70" s="57"/>
      <c r="L70" s="57"/>
    </row>
    <row r="71" spans="1:13" ht="10.9" customHeight="1" x14ac:dyDescent="0.2">
      <c r="A71" s="57" t="s">
        <v>54</v>
      </c>
      <c r="B71" s="2">
        <v>27</v>
      </c>
      <c r="C71" s="57" t="s">
        <v>55</v>
      </c>
      <c r="D71" s="57"/>
      <c r="E71" s="57"/>
      <c r="G71" s="42"/>
      <c r="H71" s="42" t="s">
        <v>346</v>
      </c>
      <c r="I71" s="187" t="s">
        <v>225</v>
      </c>
      <c r="J71" s="82"/>
      <c r="K71" s="82"/>
      <c r="L71" s="82"/>
      <c r="M71" s="83"/>
    </row>
    <row r="72" spans="1:13" ht="10.9" customHeight="1" x14ac:dyDescent="0.2">
      <c r="E72" s="57"/>
      <c r="F72" s="6"/>
      <c r="G72" s="6"/>
      <c r="H72" s="6"/>
      <c r="I72" s="6"/>
      <c r="J72" s="24"/>
      <c r="K72" s="24"/>
      <c r="L72" s="57"/>
    </row>
    <row r="73" spans="1:13" ht="10.9" customHeight="1" x14ac:dyDescent="0.2">
      <c r="A73" s="43" t="s">
        <v>93</v>
      </c>
      <c r="B73" s="2">
        <v>68</v>
      </c>
      <c r="C73" s="58" t="s">
        <v>141</v>
      </c>
      <c r="E73" s="57"/>
      <c r="G73" s="18"/>
      <c r="H73" s="18" t="s">
        <v>347</v>
      </c>
      <c r="I73" s="187" t="s">
        <v>225</v>
      </c>
      <c r="J73" s="82"/>
      <c r="K73" s="82"/>
      <c r="L73" s="82"/>
      <c r="M73" s="49"/>
    </row>
    <row r="74" spans="1:13" ht="10.9" customHeight="1" x14ac:dyDescent="0.2">
      <c r="A74" s="67" t="s">
        <v>95</v>
      </c>
      <c r="B74" s="184">
        <v>205</v>
      </c>
      <c r="C74" s="74" t="s">
        <v>140</v>
      </c>
      <c r="D74" s="74"/>
      <c r="E74" s="24"/>
      <c r="F74" s="24"/>
      <c r="G74" s="24"/>
      <c r="H74" s="24"/>
      <c r="I74" s="24"/>
      <c r="J74" s="24"/>
      <c r="K74" s="61"/>
      <c r="L74" s="24"/>
    </row>
    <row r="75" spans="1:13" ht="6" customHeight="1" x14ac:dyDescent="0.2">
      <c r="A75" s="57"/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</row>
    <row r="76" spans="1:13" ht="10.9" customHeight="1" thickBot="1" x14ac:dyDescent="0.25">
      <c r="A76" s="18" t="s">
        <v>104</v>
      </c>
      <c r="B76" s="188" t="s">
        <v>397</v>
      </c>
      <c r="C76" s="60"/>
      <c r="D76" s="63"/>
      <c r="E76" s="57"/>
      <c r="F76" s="18" t="s">
        <v>57</v>
      </c>
      <c r="G76" s="60" t="s">
        <v>398</v>
      </c>
      <c r="H76" s="60"/>
      <c r="I76" s="60"/>
      <c r="J76" s="57"/>
      <c r="K76" s="18" t="s">
        <v>58</v>
      </c>
      <c r="L76" s="188" t="s">
        <v>225</v>
      </c>
      <c r="M76" s="63"/>
    </row>
    <row r="77" spans="1:13" ht="10.9" customHeight="1" thickBot="1" x14ac:dyDescent="0.25">
      <c r="A77" s="18" t="s">
        <v>59</v>
      </c>
      <c r="B77" s="189" t="s">
        <v>225</v>
      </c>
      <c r="C77" s="84"/>
      <c r="D77" s="237"/>
      <c r="E77" s="57"/>
      <c r="F77" s="18" t="s">
        <v>60</v>
      </c>
      <c r="G77" s="84" t="s">
        <v>225</v>
      </c>
      <c r="H77" s="84"/>
      <c r="I77" s="84"/>
      <c r="J77" s="57"/>
      <c r="K77" s="18" t="s">
        <v>121</v>
      </c>
      <c r="L77" s="188" t="s">
        <v>225</v>
      </c>
      <c r="M77" s="63"/>
    </row>
    <row r="78" spans="1:13" ht="10.9" customHeight="1" thickBot="1" x14ac:dyDescent="0.25">
      <c r="A78" s="18" t="s">
        <v>62</v>
      </c>
      <c r="B78" s="60" t="s">
        <v>225</v>
      </c>
      <c r="C78" s="60" t="s">
        <v>225</v>
      </c>
      <c r="D78" s="60"/>
      <c r="E78" s="60"/>
      <c r="F78" s="60"/>
      <c r="G78" s="60" t="s">
        <v>132</v>
      </c>
      <c r="H78" s="60"/>
      <c r="I78" s="60"/>
      <c r="J78" s="57"/>
      <c r="K78" s="18" t="s">
        <v>63</v>
      </c>
      <c r="L78" s="188" t="s">
        <v>225</v>
      </c>
      <c r="M78" s="63"/>
    </row>
    <row r="79" spans="1:13" ht="10.9" customHeight="1" thickBot="1" x14ac:dyDescent="0.25">
      <c r="A79" s="57"/>
      <c r="B79" s="5" t="s">
        <v>64</v>
      </c>
      <c r="C79" s="5" t="s">
        <v>65</v>
      </c>
      <c r="D79" s="5"/>
      <c r="E79" s="5"/>
      <c r="F79" s="5"/>
      <c r="G79" s="5" t="s">
        <v>66</v>
      </c>
      <c r="H79" s="5"/>
      <c r="I79" s="57"/>
      <c r="J79" s="57"/>
      <c r="K79" s="18" t="s">
        <v>96</v>
      </c>
      <c r="L79" s="60" t="s">
        <v>225</v>
      </c>
      <c r="M79" s="63"/>
    </row>
    <row r="80" spans="1:13" x14ac:dyDescent="0.2">
      <c r="A80" s="202" t="s">
        <v>318</v>
      </c>
    </row>
  </sheetData>
  <sheetProtection algorithmName="SHA-512" hashValue="uF0gbkUlZH4f8GiSgYPBnEwaPAAxpebxAECRpGO6ywxBbdkvQE0fC1f84yF1USKoIl1Q3/958oXEU2q2e71+Rw==" saltValue="TpYQMOAPGXXPBWfV/9Bnzg==" spinCount="100000" sheet="1" objects="1" scenarios="1" selectLockedCells="1" selectUnlockedCells="1"/>
  <phoneticPr fontId="0" type="noConversion"/>
  <conditionalFormatting sqref="M24 C43 L50 G32:I32">
    <cfRule type="cellIs" priority="1" stopIfTrue="1" operator="equal">
      <formula>TRUE</formula>
    </cfRule>
    <cfRule type="cellIs" dxfId="31" priority="2" stopIfTrue="1" operator="equal">
      <formula>FALSE</formula>
    </cfRule>
  </conditionalFormatting>
  <conditionalFormatting sqref="C40:C42">
    <cfRule type="cellIs" dxfId="30" priority="3" stopIfTrue="1" operator="greaterThan">
      <formula>$D$20</formula>
    </cfRule>
  </conditionalFormatting>
  <pageMargins left="0.23622047244094491" right="0.23622047244094491" top="0.39370078740157483" bottom="0.55118110236220474" header="0.31496062992125984" footer="0.51181102362204722"/>
  <pageSetup paperSize="9" scale="92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3907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171450</xdr:colOff>
                    <xdr:row>0</xdr:row>
                    <xdr:rowOff>47625</xdr:rowOff>
                  </from>
                  <to>
                    <xdr:col>8</xdr:col>
                    <xdr:colOff>409575</xdr:colOff>
                    <xdr:row>1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6">
    <pageSetUpPr autoPageBreaks="0" fitToPage="1"/>
  </sheetPr>
  <dimension ref="A1:M80"/>
  <sheetViews>
    <sheetView showGridLines="0" showRowColHeaders="0" zoomScale="125" workbookViewId="0">
      <selection activeCell="C1" sqref="C1"/>
    </sheetView>
  </sheetViews>
  <sheetFormatPr baseColWidth="10" defaultRowHeight="12.75" x14ac:dyDescent="0.2"/>
  <cols>
    <col min="1" max="1" width="21.140625" style="41" customWidth="1"/>
    <col min="2" max="2" width="8.28515625" style="41" customWidth="1"/>
    <col min="3" max="3" width="8.140625" style="41" customWidth="1"/>
    <col min="4" max="4" width="8.5703125" style="41" customWidth="1"/>
    <col min="5" max="5" width="1.28515625" style="41" customWidth="1"/>
    <col min="6" max="7" width="8" style="41" customWidth="1"/>
    <col min="8" max="8" width="8.7109375" style="41" customWidth="1"/>
    <col min="9" max="9" width="7.7109375" style="41" customWidth="1"/>
    <col min="10" max="10" width="1.140625" style="41" customWidth="1"/>
    <col min="11" max="11" width="10" style="41" customWidth="1"/>
    <col min="12" max="12" width="8.7109375" style="41" customWidth="1"/>
    <col min="13" max="13" width="9" style="41" customWidth="1"/>
    <col min="14" max="16384" width="11.42578125" style="41"/>
  </cols>
  <sheetData>
    <row r="1" spans="1:13" ht="19.5" customHeight="1" thickBot="1" x14ac:dyDescent="0.3">
      <c r="A1" s="55" t="s">
        <v>0</v>
      </c>
      <c r="D1" s="249" t="s">
        <v>321</v>
      </c>
      <c r="J1" s="177">
        <v>16</v>
      </c>
      <c r="K1" s="233"/>
      <c r="L1" s="234" t="s">
        <v>125</v>
      </c>
      <c r="M1" s="222"/>
    </row>
    <row r="2" spans="1:13" ht="12" customHeight="1" thickBot="1" x14ac:dyDescent="0.25">
      <c r="A2" s="56" t="s">
        <v>2</v>
      </c>
      <c r="K2" s="235"/>
      <c r="L2" s="236" t="s">
        <v>399</v>
      </c>
      <c r="M2" s="222"/>
    </row>
    <row r="3" spans="1:13" s="56" customFormat="1" ht="6" customHeight="1" x14ac:dyDescent="0.2"/>
    <row r="4" spans="1:13" ht="11.45" customHeight="1" x14ac:dyDescent="0.2">
      <c r="A4" s="28" t="s">
        <v>1</v>
      </c>
      <c r="B4" s="23"/>
      <c r="C4" s="24"/>
      <c r="D4" s="24"/>
      <c r="E4" s="24"/>
      <c r="F4" s="29" t="s">
        <v>1</v>
      </c>
      <c r="G4" s="29"/>
      <c r="H4" s="29"/>
      <c r="I4" s="24"/>
      <c r="J4" s="24"/>
      <c r="K4" s="23"/>
      <c r="L4" s="24"/>
    </row>
    <row r="5" spans="1:13" s="56" customFormat="1" ht="10.15" customHeight="1" thickBot="1" x14ac:dyDescent="0.25">
      <c r="A5" s="220" t="s">
        <v>3</v>
      </c>
      <c r="B5" s="57"/>
      <c r="C5" s="57"/>
      <c r="D5" s="57"/>
      <c r="E5" s="57"/>
      <c r="F5" s="57"/>
      <c r="G5" s="57"/>
      <c r="H5" s="57"/>
      <c r="I5" s="24"/>
      <c r="J5" s="24"/>
      <c r="K5" s="24" t="s">
        <v>1</v>
      </c>
      <c r="L5" s="57"/>
    </row>
    <row r="6" spans="1:13" ht="12.6" customHeight="1" thickBot="1" x14ac:dyDescent="0.25">
      <c r="A6" s="219" t="s">
        <v>350</v>
      </c>
      <c r="B6" s="221" t="s">
        <v>400</v>
      </c>
      <c r="C6" s="84"/>
      <c r="D6" s="84"/>
      <c r="E6" s="84"/>
      <c r="F6" s="222"/>
      <c r="G6" s="79"/>
      <c r="H6" s="79" t="s">
        <v>71</v>
      </c>
      <c r="I6" s="23"/>
      <c r="J6" s="24"/>
      <c r="K6" s="217" t="s">
        <v>112</v>
      </c>
      <c r="L6" s="218"/>
      <c r="M6" s="54"/>
    </row>
    <row r="7" spans="1:13" s="56" customFormat="1" ht="10.15" customHeight="1" x14ac:dyDescent="0.2">
      <c r="A7" s="13"/>
      <c r="B7" s="24"/>
      <c r="C7" s="24"/>
      <c r="D7" s="24"/>
      <c r="E7" s="24"/>
      <c r="F7" s="80"/>
      <c r="G7" s="80"/>
      <c r="H7" s="80"/>
      <c r="I7" s="24"/>
      <c r="J7" s="24"/>
      <c r="K7" s="80"/>
      <c r="L7" s="80"/>
    </row>
    <row r="8" spans="1:13" s="56" customFormat="1" ht="10.15" customHeight="1" x14ac:dyDescent="0.2">
      <c r="A8" s="33"/>
      <c r="B8" s="57"/>
      <c r="C8" s="57"/>
      <c r="D8" s="57"/>
      <c r="E8" s="57"/>
      <c r="F8" s="58" t="s">
        <v>1</v>
      </c>
      <c r="G8" s="58"/>
      <c r="H8" s="58"/>
    </row>
    <row r="9" spans="1:13" ht="10.15" customHeight="1" x14ac:dyDescent="0.2">
      <c r="A9" s="28"/>
      <c r="B9" s="86" t="s">
        <v>4</v>
      </c>
      <c r="C9" s="5" t="s">
        <v>5</v>
      </c>
      <c r="D9" s="57"/>
      <c r="E9" s="57"/>
      <c r="L9" s="5" t="s">
        <v>4</v>
      </c>
      <c r="M9" s="5" t="s">
        <v>5</v>
      </c>
    </row>
    <row r="10" spans="1:13" s="56" customFormat="1" ht="10.15" customHeight="1" x14ac:dyDescent="0.2">
      <c r="A10" s="57" t="s">
        <v>6</v>
      </c>
      <c r="B10" s="181">
        <v>3</v>
      </c>
      <c r="C10" s="181">
        <v>3</v>
      </c>
      <c r="D10" s="57" t="s">
        <v>337</v>
      </c>
      <c r="E10" s="57"/>
      <c r="F10" s="57"/>
      <c r="G10" s="57"/>
      <c r="H10" s="57"/>
      <c r="J10" s="57"/>
      <c r="K10" s="93" t="s">
        <v>308</v>
      </c>
      <c r="L10" s="2">
        <v>2</v>
      </c>
      <c r="M10" s="2">
        <v>2</v>
      </c>
    </row>
    <row r="11" spans="1:13" ht="10.15" customHeight="1" x14ac:dyDescent="0.2">
      <c r="A11" s="57" t="s">
        <v>74</v>
      </c>
      <c r="B11" s="181">
        <v>0</v>
      </c>
      <c r="C11" s="181">
        <v>0</v>
      </c>
      <c r="D11" s="57"/>
      <c r="E11" s="57"/>
      <c r="F11" s="57"/>
      <c r="G11" s="57"/>
      <c r="H11" s="57"/>
      <c r="J11" s="57"/>
      <c r="K11" s="93" t="s">
        <v>309</v>
      </c>
      <c r="L11" s="2">
        <v>0</v>
      </c>
      <c r="M11" s="2">
        <v>0</v>
      </c>
    </row>
    <row r="12" spans="1:13" ht="9" customHeight="1" thickBot="1" x14ac:dyDescent="0.25">
      <c r="A12" s="60"/>
      <c r="B12" s="60"/>
      <c r="C12" s="60" t="s">
        <v>1</v>
      </c>
      <c r="D12" s="60"/>
      <c r="E12" s="60"/>
      <c r="F12" s="60"/>
      <c r="G12" s="60"/>
      <c r="H12" s="60"/>
      <c r="I12" s="60"/>
      <c r="J12" s="60"/>
      <c r="K12" s="60"/>
      <c r="L12" s="60" t="s">
        <v>1</v>
      </c>
      <c r="M12" s="66"/>
    </row>
    <row r="13" spans="1:13" ht="10.9" customHeight="1" x14ac:dyDescent="0.2">
      <c r="A13" s="61" t="s">
        <v>7</v>
      </c>
      <c r="B13" s="36" t="s">
        <v>8</v>
      </c>
      <c r="C13" s="36" t="s">
        <v>9</v>
      </c>
      <c r="D13" s="36" t="s">
        <v>10</v>
      </c>
      <c r="E13" s="7"/>
      <c r="F13" s="36" t="s">
        <v>11</v>
      </c>
      <c r="G13" s="36" t="s">
        <v>8</v>
      </c>
      <c r="H13" s="36" t="s">
        <v>9</v>
      </c>
      <c r="I13" s="36" t="s">
        <v>10</v>
      </c>
      <c r="J13" s="57"/>
      <c r="K13" s="227"/>
      <c r="L13" s="232" t="s">
        <v>14</v>
      </c>
      <c r="M13" s="223" t="s">
        <v>12</v>
      </c>
    </row>
    <row r="14" spans="1:13" ht="2.25" customHeight="1" x14ac:dyDescent="0.2">
      <c r="A14" s="13"/>
      <c r="B14" s="24"/>
      <c r="C14" s="24"/>
      <c r="D14" s="24"/>
      <c r="E14" s="24"/>
      <c r="I14" s="57"/>
      <c r="J14" s="57"/>
      <c r="K14" s="228"/>
      <c r="L14" s="49"/>
    </row>
    <row r="15" spans="1:13" ht="10.9" customHeight="1" x14ac:dyDescent="0.2">
      <c r="A15" s="81" t="s">
        <v>338</v>
      </c>
      <c r="B15" s="62">
        <v>48</v>
      </c>
      <c r="C15" s="62">
        <v>13</v>
      </c>
      <c r="D15" s="25">
        <v>61</v>
      </c>
      <c r="E15" s="24"/>
      <c r="F15" s="17" t="s">
        <v>307</v>
      </c>
      <c r="G15" s="2">
        <v>1</v>
      </c>
      <c r="H15" s="2">
        <v>0</v>
      </c>
      <c r="I15" s="2">
        <v>1</v>
      </c>
      <c r="J15" s="57"/>
      <c r="K15" s="228"/>
      <c r="L15" s="229" t="s">
        <v>15</v>
      </c>
      <c r="M15" s="224">
        <v>0</v>
      </c>
    </row>
    <row r="16" spans="1:13" ht="10.9" customHeight="1" x14ac:dyDescent="0.2">
      <c r="A16" s="24"/>
      <c r="B16" s="14"/>
      <c r="C16" s="15"/>
      <c r="D16" s="1"/>
      <c r="E16" s="24"/>
      <c r="F16" s="62">
        <v>6</v>
      </c>
      <c r="G16" s="2">
        <v>2</v>
      </c>
      <c r="H16" s="2">
        <v>0</v>
      </c>
      <c r="I16" s="2">
        <v>2</v>
      </c>
      <c r="J16" s="57"/>
      <c r="K16" s="228"/>
      <c r="L16" s="229" t="s">
        <v>73</v>
      </c>
      <c r="M16" s="224">
        <v>0</v>
      </c>
    </row>
    <row r="17" spans="1:13" ht="10.9" customHeight="1" x14ac:dyDescent="0.2">
      <c r="A17" s="13" t="s">
        <v>76</v>
      </c>
      <c r="B17" s="62">
        <v>0</v>
      </c>
      <c r="C17" s="62">
        <v>0</v>
      </c>
      <c r="D17" s="25">
        <v>0</v>
      </c>
      <c r="E17" s="24"/>
      <c r="F17" s="62">
        <v>7</v>
      </c>
      <c r="G17" s="2">
        <v>4</v>
      </c>
      <c r="H17" s="2">
        <v>2</v>
      </c>
      <c r="I17" s="2">
        <v>6</v>
      </c>
      <c r="J17" s="57"/>
      <c r="K17" s="228"/>
      <c r="L17" s="229" t="s">
        <v>17</v>
      </c>
      <c r="M17" s="224">
        <v>5</v>
      </c>
    </row>
    <row r="18" spans="1:13" ht="10.9" customHeight="1" x14ac:dyDescent="0.2">
      <c r="A18" s="10" t="s">
        <v>77</v>
      </c>
      <c r="B18" s="182">
        <v>4</v>
      </c>
      <c r="C18" s="182">
        <v>3</v>
      </c>
      <c r="D18" s="25">
        <v>7</v>
      </c>
      <c r="E18" s="24"/>
      <c r="F18" s="62">
        <v>8</v>
      </c>
      <c r="G18" s="2">
        <v>4</v>
      </c>
      <c r="H18" s="2">
        <v>3</v>
      </c>
      <c r="I18" s="2">
        <v>7</v>
      </c>
      <c r="J18" s="57"/>
      <c r="K18" s="228"/>
      <c r="L18" s="229" t="s">
        <v>19</v>
      </c>
      <c r="M18" s="224">
        <v>0</v>
      </c>
    </row>
    <row r="19" spans="1:13" ht="10.9" customHeight="1" x14ac:dyDescent="0.2">
      <c r="A19" s="24"/>
      <c r="B19" s="24"/>
      <c r="C19" s="24"/>
      <c r="D19" s="26"/>
      <c r="E19" s="24"/>
      <c r="F19" s="62">
        <v>9</v>
      </c>
      <c r="G19" s="2">
        <v>7</v>
      </c>
      <c r="H19" s="2">
        <v>2</v>
      </c>
      <c r="I19" s="2">
        <v>9</v>
      </c>
      <c r="J19" s="57"/>
      <c r="K19" s="228"/>
      <c r="L19" s="229" t="s">
        <v>20</v>
      </c>
      <c r="M19" s="224">
        <v>0</v>
      </c>
    </row>
    <row r="20" spans="1:13" ht="10.9" customHeight="1" x14ac:dyDescent="0.2">
      <c r="A20" s="13" t="s">
        <v>13</v>
      </c>
      <c r="B20" s="25">
        <v>52</v>
      </c>
      <c r="C20" s="25">
        <v>16</v>
      </c>
      <c r="D20" s="25">
        <v>68</v>
      </c>
      <c r="E20" s="24"/>
      <c r="F20" s="62">
        <v>10</v>
      </c>
      <c r="G20" s="2">
        <v>6</v>
      </c>
      <c r="H20" s="2">
        <v>3</v>
      </c>
      <c r="I20" s="2">
        <v>9</v>
      </c>
      <c r="J20" s="57"/>
      <c r="K20" s="228"/>
      <c r="L20" s="229" t="s">
        <v>22</v>
      </c>
      <c r="M20" s="224">
        <v>0</v>
      </c>
    </row>
    <row r="21" spans="1:13" ht="10.9" customHeight="1" x14ac:dyDescent="0.2">
      <c r="A21" s="24"/>
      <c r="B21" s="24"/>
      <c r="C21" s="24"/>
      <c r="D21" s="26"/>
      <c r="E21" s="24"/>
      <c r="F21" s="62">
        <v>11</v>
      </c>
      <c r="G21" s="2">
        <v>3</v>
      </c>
      <c r="H21" s="2">
        <v>2</v>
      </c>
      <c r="I21" s="2">
        <v>5</v>
      </c>
      <c r="J21" s="57"/>
      <c r="K21" s="228"/>
      <c r="L21" s="230" t="s">
        <v>78</v>
      </c>
      <c r="M21" s="225">
        <v>0</v>
      </c>
    </row>
    <row r="22" spans="1:13" ht="10.9" customHeight="1" x14ac:dyDescent="0.2">
      <c r="A22" s="13" t="s">
        <v>16</v>
      </c>
      <c r="B22" s="62">
        <v>0</v>
      </c>
      <c r="C22" s="62">
        <v>0</v>
      </c>
      <c r="D22" s="25">
        <v>0</v>
      </c>
      <c r="E22" s="24"/>
      <c r="F22" s="62">
        <v>12</v>
      </c>
      <c r="G22" s="2">
        <v>6</v>
      </c>
      <c r="H22" s="2">
        <v>0</v>
      </c>
      <c r="I22" s="2">
        <v>6</v>
      </c>
      <c r="J22" s="57"/>
      <c r="K22" s="228"/>
      <c r="L22" s="229" t="s">
        <v>23</v>
      </c>
      <c r="M22" s="224">
        <v>0</v>
      </c>
    </row>
    <row r="23" spans="1:13" ht="10.9" customHeight="1" x14ac:dyDescent="0.2">
      <c r="A23" s="12" t="s">
        <v>287</v>
      </c>
      <c r="B23" s="62">
        <v>0</v>
      </c>
      <c r="C23" s="62">
        <v>0</v>
      </c>
      <c r="D23" s="25">
        <v>0</v>
      </c>
      <c r="E23" s="24"/>
      <c r="F23" s="62">
        <v>13</v>
      </c>
      <c r="G23" s="2">
        <v>6</v>
      </c>
      <c r="H23" s="2">
        <v>2</v>
      </c>
      <c r="I23" s="2">
        <v>8</v>
      </c>
      <c r="J23" s="57"/>
      <c r="K23" s="228"/>
      <c r="L23" s="231" t="s">
        <v>24</v>
      </c>
      <c r="M23" s="226">
        <v>5</v>
      </c>
    </row>
    <row r="24" spans="1:13" ht="10.9" customHeight="1" x14ac:dyDescent="0.2">
      <c r="A24" s="13" t="s">
        <v>18</v>
      </c>
      <c r="B24" s="62">
        <v>5</v>
      </c>
      <c r="C24" s="62">
        <v>0</v>
      </c>
      <c r="D24" s="25">
        <v>5</v>
      </c>
      <c r="E24" s="24"/>
      <c r="F24" s="62">
        <v>14</v>
      </c>
      <c r="G24" s="2">
        <v>3</v>
      </c>
      <c r="H24" s="2">
        <v>2</v>
      </c>
      <c r="I24" s="2">
        <v>5</v>
      </c>
      <c r="J24" s="57"/>
      <c r="K24" s="24"/>
      <c r="M24" s="129" t="b">
        <v>1</v>
      </c>
    </row>
    <row r="25" spans="1:13" ht="10.9" customHeight="1" x14ac:dyDescent="0.2">
      <c r="A25" s="24"/>
      <c r="B25" s="24"/>
      <c r="C25" s="24"/>
      <c r="D25" s="26"/>
      <c r="E25" s="24"/>
      <c r="F25" s="17">
        <v>15</v>
      </c>
      <c r="G25" s="2">
        <v>4</v>
      </c>
      <c r="H25" s="2">
        <v>0</v>
      </c>
      <c r="I25" s="2">
        <v>4</v>
      </c>
      <c r="J25" s="57"/>
    </row>
    <row r="26" spans="1:13" ht="10.9" customHeight="1" x14ac:dyDescent="0.2">
      <c r="A26" s="37" t="s">
        <v>339</v>
      </c>
      <c r="B26" s="25">
        <v>47</v>
      </c>
      <c r="C26" s="25">
        <v>16</v>
      </c>
      <c r="D26" s="25">
        <v>63</v>
      </c>
      <c r="E26" s="24"/>
      <c r="F26" s="17">
        <v>16</v>
      </c>
      <c r="G26" s="2">
        <v>1</v>
      </c>
      <c r="H26" s="2">
        <v>0</v>
      </c>
      <c r="I26" s="2">
        <v>1</v>
      </c>
      <c r="J26" s="57"/>
    </row>
    <row r="27" spans="1:13" ht="10.9" customHeight="1" x14ac:dyDescent="0.2">
      <c r="A27" s="37"/>
      <c r="B27" s="65"/>
      <c r="C27" s="65"/>
      <c r="D27" s="65"/>
      <c r="E27" s="24"/>
      <c r="F27" s="17">
        <v>17</v>
      </c>
      <c r="G27" s="2">
        <v>0</v>
      </c>
      <c r="H27" s="2">
        <v>0</v>
      </c>
      <c r="I27" s="2">
        <v>0</v>
      </c>
      <c r="J27" s="57"/>
    </row>
    <row r="28" spans="1:13" ht="10.9" customHeight="1" x14ac:dyDescent="0.2">
      <c r="A28" s="216" t="s">
        <v>340</v>
      </c>
      <c r="B28" s="62">
        <v>0</v>
      </c>
      <c r="C28" s="65"/>
      <c r="D28" s="65"/>
      <c r="E28" s="24"/>
      <c r="F28" s="17">
        <v>18</v>
      </c>
      <c r="G28" s="2">
        <v>0</v>
      </c>
      <c r="H28" s="2">
        <v>0</v>
      </c>
      <c r="I28" s="2">
        <v>0</v>
      </c>
      <c r="J28" s="57"/>
    </row>
    <row r="29" spans="1:13" ht="10.9" customHeight="1" x14ac:dyDescent="0.2">
      <c r="A29" s="33" t="s">
        <v>341</v>
      </c>
      <c r="B29" s="65"/>
      <c r="C29" s="65"/>
      <c r="D29" s="65"/>
      <c r="E29" s="24"/>
      <c r="F29" s="17" t="s">
        <v>21</v>
      </c>
      <c r="G29" s="2">
        <v>0</v>
      </c>
      <c r="H29" s="2">
        <v>0</v>
      </c>
      <c r="I29" s="2">
        <v>0</v>
      </c>
      <c r="J29" s="57"/>
    </row>
    <row r="30" spans="1:13" ht="3" customHeight="1" x14ac:dyDescent="0.2">
      <c r="A30" s="57"/>
      <c r="B30" s="24"/>
      <c r="C30" s="24"/>
      <c r="D30" s="24"/>
      <c r="E30" s="57"/>
      <c r="F30" s="57"/>
      <c r="G30" s="57"/>
      <c r="H30" s="57"/>
      <c r="I30" s="57"/>
      <c r="J30" s="57"/>
    </row>
    <row r="31" spans="1:13" ht="10.9" customHeight="1" x14ac:dyDescent="0.2">
      <c r="C31" s="24"/>
      <c r="D31" s="24"/>
      <c r="E31" s="57"/>
      <c r="F31" s="18" t="s">
        <v>24</v>
      </c>
      <c r="G31" s="16">
        <v>47</v>
      </c>
      <c r="H31" s="16">
        <v>16</v>
      </c>
      <c r="I31" s="16">
        <v>63</v>
      </c>
      <c r="J31" s="57"/>
    </row>
    <row r="32" spans="1:13" ht="8.25" customHeight="1" thickBot="1" x14ac:dyDescent="0.25">
      <c r="A32" s="60"/>
      <c r="B32" s="60"/>
      <c r="C32" s="60"/>
      <c r="D32" s="60"/>
      <c r="E32" s="60"/>
      <c r="F32" s="60"/>
      <c r="G32" s="130" t="b">
        <v>1</v>
      </c>
      <c r="H32" s="130" t="b">
        <v>1</v>
      </c>
      <c r="I32" s="130" t="b">
        <v>1</v>
      </c>
      <c r="J32" s="60"/>
      <c r="K32" s="63"/>
      <c r="L32" s="63"/>
      <c r="M32" s="63"/>
    </row>
    <row r="33" spans="1:13" x14ac:dyDescent="0.2">
      <c r="A33" s="87" t="s">
        <v>284</v>
      </c>
      <c r="B33" s="57"/>
      <c r="C33" s="38" t="s">
        <v>101</v>
      </c>
      <c r="D33" s="38" t="s">
        <v>103</v>
      </c>
      <c r="E33" s="57"/>
      <c r="F33" s="57"/>
      <c r="G33" s="57"/>
      <c r="H33" s="57"/>
      <c r="I33" s="57"/>
      <c r="J33" s="57"/>
      <c r="L33" s="38" t="s">
        <v>101</v>
      </c>
      <c r="M33" s="38" t="s">
        <v>102</v>
      </c>
    </row>
    <row r="34" spans="1:13" ht="10.9" customHeight="1" x14ac:dyDescent="0.2">
      <c r="A34" s="39"/>
      <c r="B34" s="125" t="s">
        <v>278</v>
      </c>
      <c r="C34" s="2">
        <v>0</v>
      </c>
      <c r="D34" s="2">
        <v>3</v>
      </c>
      <c r="E34" s="57"/>
      <c r="G34" s="64"/>
      <c r="H34" s="91" t="s">
        <v>25</v>
      </c>
      <c r="I34" s="57"/>
      <c r="J34" s="57"/>
      <c r="L34" s="2">
        <v>3</v>
      </c>
      <c r="M34" s="2">
        <v>0</v>
      </c>
    </row>
    <row r="35" spans="1:13" ht="10.9" customHeight="1" x14ac:dyDescent="0.2">
      <c r="A35" s="40"/>
      <c r="B35" s="125" t="s">
        <v>279</v>
      </c>
      <c r="C35" s="2">
        <v>2</v>
      </c>
      <c r="D35" s="2">
        <v>1</v>
      </c>
      <c r="E35" s="57"/>
      <c r="G35" s="64"/>
      <c r="H35" s="91" t="s">
        <v>26</v>
      </c>
      <c r="I35" s="57"/>
      <c r="J35" s="57"/>
      <c r="L35" s="2">
        <v>1</v>
      </c>
      <c r="M35" s="2">
        <v>2</v>
      </c>
    </row>
    <row r="36" spans="1:13" ht="10.9" customHeight="1" x14ac:dyDescent="0.2">
      <c r="A36" s="39"/>
      <c r="B36" s="203" t="s">
        <v>280</v>
      </c>
      <c r="C36" s="2">
        <v>0</v>
      </c>
      <c r="D36" s="2">
        <v>3</v>
      </c>
      <c r="E36" s="57"/>
      <c r="G36" s="64"/>
      <c r="H36" s="91" t="s">
        <v>27</v>
      </c>
      <c r="I36" s="57"/>
      <c r="J36" s="57"/>
      <c r="L36" s="2">
        <v>3</v>
      </c>
      <c r="M36" s="2">
        <v>0</v>
      </c>
    </row>
    <row r="37" spans="1:13" ht="10.9" customHeight="1" x14ac:dyDescent="0.2">
      <c r="A37" s="69"/>
      <c r="B37" s="204" t="s">
        <v>281</v>
      </c>
      <c r="C37" s="183">
        <v>1</v>
      </c>
      <c r="D37" s="2">
        <v>2</v>
      </c>
      <c r="E37" s="57"/>
      <c r="G37" s="64"/>
      <c r="H37" s="91" t="s">
        <v>28</v>
      </c>
      <c r="I37" s="57"/>
      <c r="J37" s="57"/>
      <c r="L37" s="5" t="s">
        <v>1</v>
      </c>
      <c r="M37" s="3" t="s">
        <v>1</v>
      </c>
    </row>
    <row r="38" spans="1:13" ht="10.9" customHeight="1" x14ac:dyDescent="0.2">
      <c r="B38" s="39"/>
      <c r="C38" s="6" t="s">
        <v>1</v>
      </c>
      <c r="D38" s="6" t="s">
        <v>1</v>
      </c>
      <c r="E38" s="57"/>
      <c r="G38" s="64"/>
      <c r="H38" s="91" t="s">
        <v>29</v>
      </c>
      <c r="I38" s="57"/>
      <c r="J38" s="57"/>
      <c r="L38" s="2">
        <v>3</v>
      </c>
      <c r="M38" s="2">
        <v>0</v>
      </c>
    </row>
    <row r="39" spans="1:13" ht="10.9" customHeight="1" x14ac:dyDescent="0.2">
      <c r="A39" s="39"/>
      <c r="B39" s="39"/>
      <c r="C39" s="7" t="s">
        <v>12</v>
      </c>
      <c r="D39" s="3"/>
      <c r="E39" s="57"/>
      <c r="G39" s="64"/>
      <c r="H39" s="91" t="s">
        <v>99</v>
      </c>
      <c r="I39" s="57"/>
      <c r="J39" s="57"/>
      <c r="L39" s="5" t="s">
        <v>1</v>
      </c>
      <c r="M39" s="3" t="s">
        <v>1</v>
      </c>
    </row>
    <row r="40" spans="1:13" ht="10.9" customHeight="1" x14ac:dyDescent="0.2">
      <c r="B40" s="10" t="s">
        <v>311</v>
      </c>
      <c r="C40" s="184">
        <v>0</v>
      </c>
      <c r="D40" s="3"/>
      <c r="E40" s="57"/>
      <c r="G40" s="64"/>
      <c r="H40" s="91" t="s">
        <v>31</v>
      </c>
      <c r="I40" s="57"/>
      <c r="J40" s="57"/>
      <c r="L40" s="2">
        <v>0</v>
      </c>
      <c r="M40" s="2">
        <v>3</v>
      </c>
    </row>
    <row r="41" spans="1:13" ht="10.9" customHeight="1" x14ac:dyDescent="0.2">
      <c r="B41" s="10" t="s">
        <v>312</v>
      </c>
      <c r="C41" s="184">
        <v>0</v>
      </c>
      <c r="D41" s="3"/>
      <c r="E41" s="57"/>
      <c r="G41" s="64"/>
      <c r="H41" s="91" t="s">
        <v>32</v>
      </c>
      <c r="I41" s="57"/>
      <c r="J41" s="57"/>
      <c r="L41" s="2">
        <v>2</v>
      </c>
      <c r="M41" s="2">
        <v>1</v>
      </c>
    </row>
    <row r="42" spans="1:13" ht="10.9" customHeight="1" x14ac:dyDescent="0.2">
      <c r="B42" s="10" t="s">
        <v>313</v>
      </c>
      <c r="C42" s="184">
        <v>0</v>
      </c>
      <c r="D42" s="4" t="s">
        <v>1</v>
      </c>
      <c r="E42" s="57"/>
      <c r="G42" s="64"/>
      <c r="H42" s="91" t="s">
        <v>33</v>
      </c>
      <c r="I42" s="57"/>
      <c r="J42" s="57"/>
      <c r="L42" s="8"/>
      <c r="M42" s="3" t="s">
        <v>1</v>
      </c>
    </row>
    <row r="43" spans="1:13" ht="10.9" customHeight="1" x14ac:dyDescent="0.2">
      <c r="A43" s="10"/>
      <c r="B43" s="65"/>
      <c r="C43" s="129" t="b">
        <v>1</v>
      </c>
      <c r="D43" s="3"/>
      <c r="E43" s="57"/>
      <c r="G43" s="64"/>
      <c r="H43" s="91" t="s">
        <v>97</v>
      </c>
      <c r="I43" s="57"/>
      <c r="J43" s="57"/>
      <c r="L43" s="2">
        <v>1</v>
      </c>
      <c r="M43" s="2">
        <v>2</v>
      </c>
    </row>
    <row r="44" spans="1:13" ht="10.9" customHeight="1" thickBot="1" x14ac:dyDescent="0.25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6"/>
      <c r="M44" s="60"/>
    </row>
    <row r="45" spans="1:13" ht="10.9" customHeight="1" x14ac:dyDescent="0.2">
      <c r="A45" s="58" t="s">
        <v>282</v>
      </c>
      <c r="C45" s="38" t="s">
        <v>12</v>
      </c>
      <c r="D45" s="57"/>
      <c r="E45" s="57"/>
      <c r="F45" s="67"/>
      <c r="G45" s="67"/>
      <c r="H45" s="67"/>
      <c r="I45" s="39"/>
      <c r="J45" s="68" t="s">
        <v>80</v>
      </c>
      <c r="L45" s="69"/>
    </row>
    <row r="46" spans="1:13" ht="10.9" customHeight="1" x14ac:dyDescent="0.2">
      <c r="A46" s="50"/>
      <c r="B46" s="34" t="s">
        <v>81</v>
      </c>
      <c r="C46" s="184">
        <v>17</v>
      </c>
      <c r="D46" s="57"/>
      <c r="E46" s="57"/>
      <c r="F46" s="70"/>
      <c r="G46" s="70"/>
      <c r="H46" s="70"/>
      <c r="I46" s="9"/>
      <c r="J46" s="57"/>
      <c r="K46" s="12" t="s">
        <v>82</v>
      </c>
      <c r="L46" s="183">
        <v>0</v>
      </c>
    </row>
    <row r="47" spans="1:13" ht="10.9" customHeight="1" x14ac:dyDescent="0.2">
      <c r="A47" s="50"/>
      <c r="B47" s="10" t="s">
        <v>83</v>
      </c>
      <c r="C47" s="184">
        <v>6</v>
      </c>
      <c r="D47" s="5"/>
      <c r="E47" s="57"/>
      <c r="F47" s="10"/>
      <c r="G47" s="10"/>
      <c r="H47" s="10"/>
      <c r="I47" s="70"/>
      <c r="J47" s="3"/>
      <c r="K47" s="12" t="s">
        <v>84</v>
      </c>
      <c r="L47" s="183">
        <v>0</v>
      </c>
    </row>
    <row r="48" spans="1:13" ht="10.9" customHeight="1" x14ac:dyDescent="0.2">
      <c r="A48" s="59"/>
      <c r="B48" s="10" t="s">
        <v>85</v>
      </c>
      <c r="C48" s="185">
        <v>0</v>
      </c>
      <c r="D48" s="5"/>
      <c r="E48" s="57"/>
      <c r="F48" s="10"/>
      <c r="G48" s="10"/>
      <c r="H48" s="10"/>
      <c r="I48" s="70"/>
      <c r="J48" s="3"/>
      <c r="K48" s="12" t="s">
        <v>86</v>
      </c>
      <c r="L48" s="183">
        <v>1</v>
      </c>
    </row>
    <row r="49" spans="1:13" ht="10.9" customHeight="1" x14ac:dyDescent="0.2">
      <c r="A49" s="59"/>
      <c r="B49" s="51" t="s">
        <v>87</v>
      </c>
      <c r="C49" s="184">
        <v>0</v>
      </c>
      <c r="D49" s="5"/>
      <c r="E49" s="57"/>
      <c r="F49" s="10"/>
      <c r="G49" s="10"/>
      <c r="H49" s="10"/>
      <c r="I49" s="70"/>
      <c r="J49" s="3"/>
      <c r="K49" s="12" t="s">
        <v>88</v>
      </c>
      <c r="L49" s="183">
        <v>2</v>
      </c>
    </row>
    <row r="50" spans="1:13" ht="10.5" customHeight="1" thickBot="1" x14ac:dyDescent="0.25">
      <c r="A50" s="71"/>
      <c r="B50" s="52"/>
      <c r="C50" s="11" t="s">
        <v>1</v>
      </c>
      <c r="D50" s="60"/>
      <c r="E50" s="60"/>
      <c r="F50" s="63"/>
      <c r="G50" s="63"/>
      <c r="H50" s="63"/>
      <c r="I50" s="71"/>
      <c r="J50" s="72"/>
      <c r="K50" s="60"/>
      <c r="L50" s="130" t="b">
        <v>1</v>
      </c>
      <c r="M50" s="60"/>
    </row>
    <row r="51" spans="1:13" ht="10.9" customHeight="1" x14ac:dyDescent="0.2">
      <c r="A51" s="58" t="s">
        <v>35</v>
      </c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</row>
    <row r="52" spans="1:13" ht="10.9" customHeight="1" x14ac:dyDescent="0.2">
      <c r="B52" s="5" t="s">
        <v>12</v>
      </c>
      <c r="C52" s="57"/>
      <c r="D52" s="57"/>
      <c r="E52" s="57"/>
      <c r="G52" s="65"/>
      <c r="H52" s="182">
        <v>66</v>
      </c>
      <c r="I52" s="58" t="s">
        <v>36</v>
      </c>
      <c r="J52" s="57"/>
      <c r="K52" s="57"/>
      <c r="L52" s="57"/>
    </row>
    <row r="53" spans="1:13" ht="10.9" customHeight="1" x14ac:dyDescent="0.2">
      <c r="B53" s="184">
        <v>10</v>
      </c>
      <c r="C53" s="58" t="s">
        <v>37</v>
      </c>
      <c r="D53" s="57"/>
      <c r="E53" s="57"/>
      <c r="G53" s="10"/>
      <c r="H53" s="186">
        <v>54</v>
      </c>
      <c r="I53" s="58" t="s">
        <v>38</v>
      </c>
      <c r="J53" s="57"/>
      <c r="K53" s="57"/>
      <c r="L53" s="57"/>
    </row>
    <row r="54" spans="1:13" ht="10.9" customHeight="1" x14ac:dyDescent="0.2">
      <c r="B54" s="57" t="s">
        <v>39</v>
      </c>
      <c r="C54" s="57"/>
      <c r="D54" s="57"/>
      <c r="E54" s="57"/>
      <c r="G54" s="57"/>
      <c r="H54" s="57" t="s">
        <v>40</v>
      </c>
      <c r="I54" s="57"/>
      <c r="J54" s="57"/>
      <c r="K54" s="57"/>
      <c r="L54" s="57"/>
      <c r="M54" s="24"/>
    </row>
    <row r="55" spans="1:13" ht="6" customHeight="1" thickBot="1" x14ac:dyDescent="0.25">
      <c r="A55" s="60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</row>
    <row r="56" spans="1:13" ht="5.25" customHeight="1" x14ac:dyDescent="0.2"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</row>
    <row r="57" spans="1:13" ht="10.9" customHeight="1" x14ac:dyDescent="0.2">
      <c r="A57" s="58" t="s">
        <v>283</v>
      </c>
      <c r="B57" s="57"/>
      <c r="D57" s="39"/>
      <c r="E57" s="39"/>
      <c r="F57" s="57"/>
      <c r="G57" s="57"/>
      <c r="H57" s="57"/>
      <c r="I57" s="57"/>
      <c r="J57" s="57"/>
      <c r="K57" s="57"/>
      <c r="L57" s="57"/>
    </row>
    <row r="58" spans="1:13" ht="7.5" customHeight="1" x14ac:dyDescent="0.2">
      <c r="A58" s="57"/>
      <c r="B58" s="57"/>
      <c r="E58" s="57"/>
      <c r="F58" s="57"/>
      <c r="G58" s="57"/>
      <c r="H58" s="57"/>
      <c r="I58" s="57"/>
      <c r="J58" s="57"/>
      <c r="K58" s="57"/>
      <c r="L58" s="57"/>
    </row>
    <row r="59" spans="1:13" ht="10.9" customHeight="1" x14ac:dyDescent="0.2">
      <c r="A59" s="57"/>
      <c r="B59" s="57" t="s">
        <v>41</v>
      </c>
      <c r="D59" s="57" t="s">
        <v>314</v>
      </c>
      <c r="E59" s="57"/>
      <c r="G59" s="57" t="s">
        <v>315</v>
      </c>
      <c r="H59" s="57" t="s">
        <v>316</v>
      </c>
      <c r="I59" s="57" t="s">
        <v>317</v>
      </c>
      <c r="J59" s="57"/>
      <c r="K59" s="57"/>
      <c r="L59" s="57"/>
    </row>
    <row r="60" spans="1:13" ht="10.9" customHeight="1" x14ac:dyDescent="0.2">
      <c r="A60" s="57"/>
      <c r="B60" s="57" t="s">
        <v>42</v>
      </c>
      <c r="D60" s="57" t="s">
        <v>89</v>
      </c>
      <c r="E60" s="57"/>
      <c r="G60" s="57" t="s">
        <v>89</v>
      </c>
      <c r="H60" s="57" t="s">
        <v>89</v>
      </c>
      <c r="I60" s="57" t="s">
        <v>90</v>
      </c>
      <c r="J60" s="57"/>
      <c r="K60" s="57"/>
      <c r="L60" s="57"/>
    </row>
    <row r="61" spans="1:13" ht="10.9" customHeight="1" x14ac:dyDescent="0.2">
      <c r="A61" s="57" t="s">
        <v>342</v>
      </c>
      <c r="B61" s="62">
        <v>34</v>
      </c>
      <c r="D61" s="62">
        <v>10</v>
      </c>
      <c r="E61" s="65"/>
      <c r="G61" s="62">
        <v>8</v>
      </c>
      <c r="H61" s="62">
        <v>0</v>
      </c>
      <c r="I61" s="62">
        <v>0</v>
      </c>
      <c r="J61" s="57"/>
      <c r="K61" s="57"/>
      <c r="L61" s="57"/>
    </row>
    <row r="62" spans="1:13" ht="10.9" customHeight="1" x14ac:dyDescent="0.2">
      <c r="A62" s="57" t="s">
        <v>343</v>
      </c>
      <c r="B62" s="62">
        <v>20</v>
      </c>
      <c r="D62" s="62">
        <v>75</v>
      </c>
      <c r="E62" s="65"/>
      <c r="G62" s="62">
        <v>22</v>
      </c>
      <c r="H62" s="62">
        <v>0</v>
      </c>
      <c r="I62" s="62">
        <v>0</v>
      </c>
      <c r="J62" s="57"/>
      <c r="K62" s="57"/>
      <c r="L62" s="57"/>
    </row>
    <row r="63" spans="1:13" ht="10.9" customHeight="1" x14ac:dyDescent="0.2">
      <c r="A63" s="57" t="s">
        <v>344</v>
      </c>
      <c r="B63" s="62">
        <v>0</v>
      </c>
      <c r="D63" s="62">
        <v>153</v>
      </c>
      <c r="E63" s="65"/>
      <c r="G63" s="62">
        <v>11</v>
      </c>
      <c r="H63" s="62">
        <v>0</v>
      </c>
      <c r="I63" s="62">
        <v>0</v>
      </c>
      <c r="J63" s="57"/>
      <c r="K63" s="57"/>
      <c r="L63" s="34" t="s">
        <v>91</v>
      </c>
    </row>
    <row r="64" spans="1:13" ht="10.9" customHeight="1" x14ac:dyDescent="0.2">
      <c r="A64" s="57" t="s">
        <v>345</v>
      </c>
      <c r="B64" s="25">
        <v>54</v>
      </c>
      <c r="D64" s="25">
        <v>238</v>
      </c>
      <c r="E64" s="65"/>
      <c r="G64" s="25">
        <v>41</v>
      </c>
      <c r="H64" s="25">
        <v>0</v>
      </c>
      <c r="I64" s="25">
        <v>0</v>
      </c>
      <c r="J64" s="57"/>
      <c r="L64" s="25">
        <v>333</v>
      </c>
    </row>
    <row r="65" spans="1:13" ht="7.5" customHeight="1" thickBot="1" x14ac:dyDescent="0.25">
      <c r="A65" s="60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</row>
    <row r="66" spans="1:13" ht="10.9" customHeight="1" x14ac:dyDescent="0.2">
      <c r="A66" s="58" t="s">
        <v>47</v>
      </c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</row>
    <row r="67" spans="1:13" ht="10.9" customHeight="1" x14ac:dyDescent="0.2">
      <c r="A67" s="57"/>
      <c r="B67" s="5" t="s">
        <v>48</v>
      </c>
      <c r="C67" s="5" t="s">
        <v>49</v>
      </c>
      <c r="D67" s="5" t="s">
        <v>50</v>
      </c>
      <c r="E67" s="5"/>
      <c r="F67" s="5" t="s">
        <v>51</v>
      </c>
      <c r="G67" s="5" t="s">
        <v>52</v>
      </c>
      <c r="H67" s="5" t="s">
        <v>53</v>
      </c>
      <c r="J67" s="5"/>
      <c r="L67" s="57"/>
    </row>
    <row r="68" spans="1:13" ht="10.9" customHeight="1" x14ac:dyDescent="0.2">
      <c r="A68" s="57"/>
      <c r="B68" s="2">
        <v>0</v>
      </c>
      <c r="C68" s="2">
        <v>0</v>
      </c>
      <c r="D68" s="2">
        <v>2</v>
      </c>
      <c r="E68" s="5"/>
      <c r="F68" s="2">
        <v>1</v>
      </c>
      <c r="G68" s="2">
        <v>0</v>
      </c>
      <c r="H68" s="2">
        <v>0</v>
      </c>
      <c r="I68" s="131" t="b">
        <v>1</v>
      </c>
      <c r="J68" s="3"/>
    </row>
    <row r="69" spans="1:13" ht="7.5" customHeight="1" x14ac:dyDescent="0.2">
      <c r="A69" s="57"/>
      <c r="B69" s="57" t="s">
        <v>1</v>
      </c>
      <c r="C69" s="57"/>
      <c r="D69" s="57"/>
      <c r="E69" s="57"/>
      <c r="F69" s="57"/>
      <c r="G69" s="57"/>
      <c r="H69" s="57"/>
      <c r="I69" s="57"/>
      <c r="J69" s="57"/>
      <c r="K69" s="57"/>
      <c r="L69" s="57"/>
    </row>
    <row r="70" spans="1:13" ht="7.5" customHeight="1" x14ac:dyDescent="0.2">
      <c r="A70" s="57"/>
      <c r="B70" s="5" t="s">
        <v>12</v>
      </c>
      <c r="C70" s="57"/>
      <c r="D70" s="57"/>
      <c r="E70" s="57"/>
      <c r="F70" s="57"/>
      <c r="G70" s="57"/>
      <c r="H70" s="57"/>
      <c r="I70" s="57"/>
      <c r="J70" s="57"/>
      <c r="K70" s="57"/>
      <c r="L70" s="57"/>
    </row>
    <row r="71" spans="1:13" ht="10.9" customHeight="1" x14ac:dyDescent="0.2">
      <c r="A71" s="57" t="s">
        <v>54</v>
      </c>
      <c r="B71" s="2">
        <v>11</v>
      </c>
      <c r="C71" s="57" t="s">
        <v>55</v>
      </c>
      <c r="D71" s="57"/>
      <c r="E71" s="57"/>
      <c r="G71" s="42"/>
      <c r="H71" s="42" t="s">
        <v>346</v>
      </c>
      <c r="I71" s="187" t="s">
        <v>225</v>
      </c>
      <c r="J71" s="82"/>
      <c r="K71" s="82"/>
      <c r="L71" s="82"/>
      <c r="M71" s="83"/>
    </row>
    <row r="72" spans="1:13" ht="10.9" customHeight="1" x14ac:dyDescent="0.2">
      <c r="E72" s="57"/>
      <c r="F72" s="6"/>
      <c r="G72" s="6"/>
      <c r="H72" s="6"/>
      <c r="I72" s="6"/>
      <c r="J72" s="24"/>
      <c r="K72" s="24"/>
      <c r="L72" s="57"/>
    </row>
    <row r="73" spans="1:13" ht="10.9" customHeight="1" x14ac:dyDescent="0.2">
      <c r="A73" s="43" t="s">
        <v>93</v>
      </c>
      <c r="B73" s="2">
        <v>25</v>
      </c>
      <c r="C73" s="58" t="s">
        <v>141</v>
      </c>
      <c r="E73" s="57"/>
      <c r="G73" s="18"/>
      <c r="H73" s="18" t="s">
        <v>347</v>
      </c>
      <c r="I73" s="187" t="s">
        <v>225</v>
      </c>
      <c r="J73" s="82"/>
      <c r="K73" s="82"/>
      <c r="L73" s="82"/>
      <c r="M73" s="49"/>
    </row>
    <row r="74" spans="1:13" ht="10.9" customHeight="1" x14ac:dyDescent="0.2">
      <c r="A74" s="67" t="s">
        <v>95</v>
      </c>
      <c r="B74" s="184">
        <v>180</v>
      </c>
      <c r="C74" s="74" t="s">
        <v>140</v>
      </c>
      <c r="D74" s="74"/>
      <c r="E74" s="24"/>
      <c r="F74" s="24"/>
      <c r="G74" s="24"/>
      <c r="H74" s="24"/>
      <c r="I74" s="24"/>
      <c r="J74" s="24"/>
      <c r="K74" s="61"/>
      <c r="L74" s="24"/>
    </row>
    <row r="75" spans="1:13" ht="6" customHeight="1" x14ac:dyDescent="0.2">
      <c r="A75" s="57"/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</row>
    <row r="76" spans="1:13" ht="10.9" customHeight="1" thickBot="1" x14ac:dyDescent="0.25">
      <c r="A76" s="18" t="s">
        <v>104</v>
      </c>
      <c r="B76" s="188" t="s">
        <v>401</v>
      </c>
      <c r="C76" s="60"/>
      <c r="D76" s="63"/>
      <c r="E76" s="57"/>
      <c r="F76" s="18" t="s">
        <v>57</v>
      </c>
      <c r="G76" s="60" t="s">
        <v>402</v>
      </c>
      <c r="H76" s="60"/>
      <c r="I76" s="60"/>
      <c r="J76" s="57"/>
      <c r="K76" s="18" t="s">
        <v>58</v>
      </c>
      <c r="L76" s="188" t="s">
        <v>225</v>
      </c>
      <c r="M76" s="63"/>
    </row>
    <row r="77" spans="1:13" ht="10.9" customHeight="1" thickBot="1" x14ac:dyDescent="0.25">
      <c r="A77" s="18" t="s">
        <v>59</v>
      </c>
      <c r="B77" s="189" t="s">
        <v>225</v>
      </c>
      <c r="C77" s="84"/>
      <c r="D77" s="237"/>
      <c r="E77" s="57"/>
      <c r="F77" s="18" t="s">
        <v>60</v>
      </c>
      <c r="G77" s="84" t="s">
        <v>225</v>
      </c>
      <c r="H77" s="84"/>
      <c r="I77" s="84"/>
      <c r="J77" s="57"/>
      <c r="K77" s="18" t="s">
        <v>121</v>
      </c>
      <c r="L77" s="188" t="s">
        <v>225</v>
      </c>
      <c r="M77" s="63"/>
    </row>
    <row r="78" spans="1:13" ht="10.9" customHeight="1" thickBot="1" x14ac:dyDescent="0.25">
      <c r="A78" s="18" t="s">
        <v>62</v>
      </c>
      <c r="B78" s="60" t="s">
        <v>225</v>
      </c>
      <c r="C78" s="60" t="s">
        <v>225</v>
      </c>
      <c r="D78" s="60"/>
      <c r="E78" s="60"/>
      <c r="F78" s="60"/>
      <c r="G78" s="60" t="s">
        <v>226</v>
      </c>
      <c r="H78" s="60"/>
      <c r="I78" s="60"/>
      <c r="J78" s="57"/>
      <c r="K78" s="18" t="s">
        <v>63</v>
      </c>
      <c r="L78" s="188" t="s">
        <v>225</v>
      </c>
      <c r="M78" s="63"/>
    </row>
    <row r="79" spans="1:13" ht="10.9" customHeight="1" thickBot="1" x14ac:dyDescent="0.25">
      <c r="A79" s="57"/>
      <c r="B79" s="5" t="s">
        <v>64</v>
      </c>
      <c r="C79" s="5" t="s">
        <v>65</v>
      </c>
      <c r="D79" s="5"/>
      <c r="E79" s="5"/>
      <c r="F79" s="5"/>
      <c r="G79" s="5" t="s">
        <v>66</v>
      </c>
      <c r="H79" s="5"/>
      <c r="I79" s="57"/>
      <c r="J79" s="57"/>
      <c r="K79" s="18" t="s">
        <v>96</v>
      </c>
      <c r="L79" s="60" t="s">
        <v>225</v>
      </c>
      <c r="M79" s="63"/>
    </row>
    <row r="80" spans="1:13" x14ac:dyDescent="0.2">
      <c r="A80" s="202" t="s">
        <v>318</v>
      </c>
    </row>
  </sheetData>
  <sheetProtection algorithmName="SHA-512" hashValue="vOhXltq4cKY2BoOZK2hsppw6B+CVbnQPpU7w5vr1qSacNalLAKifX76dy2z4mRtDLdgg5/9MYmqrv7DNabbMHg==" saltValue="mahiEQcunDs0vDMQKEYWWQ==" spinCount="100000" sheet="1" objects="1" scenarios="1" selectLockedCells="1" selectUnlockedCells="1"/>
  <phoneticPr fontId="0" type="noConversion"/>
  <conditionalFormatting sqref="M24 C43 L50 G32:I32">
    <cfRule type="cellIs" priority="1" stopIfTrue="1" operator="equal">
      <formula>TRUE</formula>
    </cfRule>
    <cfRule type="cellIs" dxfId="29" priority="2" stopIfTrue="1" operator="equal">
      <formula>FALSE</formula>
    </cfRule>
  </conditionalFormatting>
  <conditionalFormatting sqref="C40:C42">
    <cfRule type="cellIs" dxfId="28" priority="3" stopIfTrue="1" operator="greaterThan">
      <formula>$D$20</formula>
    </cfRule>
  </conditionalFormatting>
  <pageMargins left="0.23622047244094491" right="0.23622047244094491" top="0.39370078740157483" bottom="0.55118110236220474" header="0.31496062992125984" footer="0.51181102362204722"/>
  <pageSetup paperSize="9" scale="92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4931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209550</xdr:colOff>
                    <xdr:row>0</xdr:row>
                    <xdr:rowOff>47625</xdr:rowOff>
                  </from>
                  <to>
                    <xdr:col>8</xdr:col>
                    <xdr:colOff>409575</xdr:colOff>
                    <xdr:row>1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Gesamt">
    <pageSetUpPr autoPageBreaks="0" fitToPage="1"/>
  </sheetPr>
  <dimension ref="A1:M80"/>
  <sheetViews>
    <sheetView showGridLines="0" showRowColHeaders="0" zoomScale="125" workbookViewId="0">
      <selection activeCell="C1" sqref="C1"/>
    </sheetView>
  </sheetViews>
  <sheetFormatPr baseColWidth="10" defaultRowHeight="12.75" x14ac:dyDescent="0.2"/>
  <cols>
    <col min="1" max="1" width="24.140625" style="41" customWidth="1"/>
    <col min="2" max="2" width="8.42578125" style="41" customWidth="1"/>
    <col min="3" max="3" width="8.7109375" style="41" customWidth="1"/>
    <col min="4" max="4" width="8.28515625" style="41" customWidth="1"/>
    <col min="5" max="5" width="1.7109375" style="41" customWidth="1"/>
    <col min="6" max="6" width="8.5703125" style="41" customWidth="1"/>
    <col min="7" max="7" width="8" style="41" customWidth="1"/>
    <col min="8" max="8" width="7.7109375" style="41" customWidth="1"/>
    <col min="9" max="9" width="7.42578125" style="41" customWidth="1"/>
    <col min="10" max="10" width="1.28515625" style="41" customWidth="1"/>
    <col min="11" max="11" width="9" style="41" customWidth="1"/>
    <col min="12" max="12" width="8.7109375" style="41" customWidth="1"/>
    <col min="13" max="13" width="8.140625" style="41" customWidth="1"/>
    <col min="14" max="16384" width="11.42578125" style="41"/>
  </cols>
  <sheetData>
    <row r="1" spans="1:13" ht="19.5" customHeight="1" thickBot="1" x14ac:dyDescent="0.3">
      <c r="A1" s="55" t="s">
        <v>0</v>
      </c>
      <c r="D1" s="248" t="str">
        <f>liesmich!$I$5</f>
        <v>2022</v>
      </c>
      <c r="K1" s="252"/>
      <c r="L1" s="250" t="s">
        <v>125</v>
      </c>
      <c r="M1" s="251"/>
    </row>
    <row r="2" spans="1:13" ht="12" customHeight="1" thickBot="1" x14ac:dyDescent="0.25">
      <c r="A2" s="56" t="s">
        <v>2</v>
      </c>
      <c r="K2" s="233"/>
      <c r="L2" s="253" t="str">
        <f>liesmich!$C$7</f>
        <v>13.071.000.000</v>
      </c>
      <c r="M2" s="222"/>
    </row>
    <row r="3" spans="1:13" s="56" customFormat="1" ht="6" customHeight="1" x14ac:dyDescent="0.2"/>
    <row r="4" spans="1:13" ht="11.45" customHeight="1" x14ac:dyDescent="0.2">
      <c r="A4" s="28" t="s">
        <v>1</v>
      </c>
      <c r="B4" s="23"/>
      <c r="C4" s="24"/>
      <c r="D4" s="3"/>
      <c r="E4" s="24"/>
      <c r="F4" s="29" t="s">
        <v>1</v>
      </c>
      <c r="G4" s="29"/>
      <c r="H4" s="29"/>
      <c r="I4" s="24"/>
      <c r="J4" s="24"/>
      <c r="K4" s="23"/>
      <c r="L4" s="24"/>
    </row>
    <row r="5" spans="1:13" s="56" customFormat="1" ht="10.15" customHeight="1" thickBot="1" x14ac:dyDescent="0.25">
      <c r="A5" s="30" t="s">
        <v>3</v>
      </c>
      <c r="B5" s="24"/>
      <c r="C5" s="24"/>
      <c r="D5" s="24"/>
      <c r="E5" s="57"/>
      <c r="F5" s="57"/>
      <c r="G5" s="57"/>
      <c r="H5" s="57"/>
      <c r="I5" s="57"/>
      <c r="J5" s="57"/>
      <c r="K5" s="57" t="s">
        <v>1</v>
      </c>
      <c r="L5" s="57"/>
    </row>
    <row r="6" spans="1:13" ht="18.75" customHeight="1" thickBot="1" x14ac:dyDescent="0.3">
      <c r="A6" s="31" t="str">
        <f>liesmich!A5</f>
        <v>Kreis</v>
      </c>
      <c r="B6" s="85" t="str">
        <f>liesmich!$C$5</f>
        <v>Mecklenburgische Seenplatte</v>
      </c>
      <c r="C6" s="47"/>
      <c r="D6" s="47"/>
      <c r="E6" s="84"/>
      <c r="F6" s="222"/>
      <c r="G6" s="32"/>
      <c r="H6" s="32" t="s">
        <v>71</v>
      </c>
      <c r="I6" s="23"/>
      <c r="J6" s="24"/>
      <c r="K6" s="53" t="str">
        <f>liesmich!$C$9</f>
        <v>Mecklenburg-Vorpommern</v>
      </c>
      <c r="L6" s="54"/>
      <c r="M6" s="54"/>
    </row>
    <row r="7" spans="1:13" s="56" customFormat="1" ht="10.15" customHeight="1" x14ac:dyDescent="0.2">
      <c r="A7" s="33"/>
      <c r="B7" s="57"/>
      <c r="C7" s="57"/>
      <c r="D7" s="57"/>
      <c r="E7" s="57"/>
      <c r="I7" s="57"/>
      <c r="J7" s="57"/>
    </row>
    <row r="8" spans="1:13" s="56" customFormat="1" ht="10.15" customHeight="1" x14ac:dyDescent="0.2">
      <c r="A8" s="33"/>
      <c r="B8" s="57"/>
      <c r="C8" s="57"/>
      <c r="D8" s="57"/>
      <c r="E8" s="57"/>
      <c r="F8" s="58" t="s">
        <v>1</v>
      </c>
      <c r="G8" s="58"/>
      <c r="H8" s="58"/>
    </row>
    <row r="9" spans="1:13" ht="10.15" customHeight="1" x14ac:dyDescent="0.2">
      <c r="A9" s="59"/>
      <c r="B9" s="95" t="s">
        <v>4</v>
      </c>
      <c r="C9" s="96" t="s">
        <v>5</v>
      </c>
      <c r="D9" s="57"/>
      <c r="E9" s="57"/>
      <c r="L9" s="94" t="s">
        <v>4</v>
      </c>
      <c r="M9" s="94" t="s">
        <v>5</v>
      </c>
    </row>
    <row r="10" spans="1:13" s="56" customFormat="1" ht="10.15" customHeight="1" x14ac:dyDescent="0.2">
      <c r="A10" s="39" t="s">
        <v>6</v>
      </c>
      <c r="B10" s="89">
        <f>liesmich!$D$14</f>
        <v>108</v>
      </c>
      <c r="C10" s="89">
        <f>liesmich!$E$14</f>
        <v>113</v>
      </c>
      <c r="D10" s="92" t="s">
        <v>131</v>
      </c>
      <c r="E10" s="57"/>
      <c r="K10" s="93" t="s">
        <v>308</v>
      </c>
      <c r="L10" s="90">
        <f>SUM('Dargun:x30'!L10)</f>
        <v>100</v>
      </c>
      <c r="M10" s="90">
        <f>SUM('Dargun:x30'!M10)</f>
        <v>101</v>
      </c>
    </row>
    <row r="11" spans="1:13" ht="10.15" customHeight="1" x14ac:dyDescent="0.2">
      <c r="A11" s="35" t="s">
        <v>74</v>
      </c>
      <c r="B11" s="89">
        <f>liesmich!$D$16</f>
        <v>0</v>
      </c>
      <c r="C11" s="89">
        <f>liesmich!$E$16</f>
        <v>0</v>
      </c>
      <c r="D11" s="92" t="s">
        <v>132</v>
      </c>
      <c r="E11" s="57"/>
      <c r="K11" s="93" t="s">
        <v>309</v>
      </c>
      <c r="L11" s="90">
        <f>SUM('Dargun:x30'!L11)</f>
        <v>2</v>
      </c>
      <c r="M11" s="90">
        <f>SUM('Dargun:x30'!M11)</f>
        <v>5</v>
      </c>
    </row>
    <row r="12" spans="1:13" ht="9" customHeight="1" thickBot="1" x14ac:dyDescent="0.25">
      <c r="A12" s="60"/>
      <c r="B12" s="126" t="b">
        <f>SUM(SUM('Dargun:x30'!B10)+SUM('Dargun:x30'!B11))=(B10+B11)</f>
        <v>1</v>
      </c>
      <c r="C12" s="126" t="b">
        <f>SUM(SUM('Dargun:x30'!C10)+SUM('Dargun:x30'!C11))=(C10+C11)</f>
        <v>1</v>
      </c>
      <c r="D12" s="60"/>
      <c r="E12" s="60"/>
      <c r="F12" s="60"/>
      <c r="G12" s="60"/>
      <c r="H12" s="60"/>
      <c r="I12" s="60"/>
      <c r="J12" s="60"/>
      <c r="K12" s="60"/>
      <c r="L12" s="60" t="s">
        <v>1</v>
      </c>
      <c r="M12" s="60"/>
    </row>
    <row r="13" spans="1:13" ht="10.5" customHeight="1" x14ac:dyDescent="0.2">
      <c r="A13" s="98" t="s">
        <v>7</v>
      </c>
      <c r="B13" s="97" t="s">
        <v>8</v>
      </c>
      <c r="C13" s="97" t="s">
        <v>9</v>
      </c>
      <c r="D13" s="97" t="s">
        <v>10</v>
      </c>
      <c r="E13" s="7"/>
      <c r="F13" s="97" t="s">
        <v>11</v>
      </c>
      <c r="G13" s="97" t="s">
        <v>8</v>
      </c>
      <c r="H13" s="97" t="s">
        <v>9</v>
      </c>
      <c r="I13" s="97" t="s">
        <v>12</v>
      </c>
      <c r="J13" s="57"/>
      <c r="K13" s="242"/>
      <c r="L13" s="243" t="s">
        <v>14</v>
      </c>
      <c r="M13" s="239" t="s">
        <v>12</v>
      </c>
    </row>
    <row r="14" spans="1:13" ht="3.75" customHeight="1" x14ac:dyDescent="0.2">
      <c r="A14" s="13"/>
      <c r="B14" s="24"/>
      <c r="C14" s="24"/>
      <c r="D14" s="24"/>
      <c r="E14" s="24"/>
      <c r="I14" s="57"/>
      <c r="J14" s="57"/>
      <c r="K14" s="228"/>
      <c r="L14" s="49"/>
    </row>
    <row r="15" spans="1:13" ht="10.5" customHeight="1" x14ac:dyDescent="0.2">
      <c r="A15" s="81" t="str">
        <f>("am 31.12."&amp;(liesmich!$I$5)-1)</f>
        <v>am 31.12.2021</v>
      </c>
      <c r="B15" s="205">
        <f>SUM('Dargun:x30'!B15)</f>
        <v>975</v>
      </c>
      <c r="C15" s="205">
        <f>SUM('Dargun:x30'!C15)</f>
        <v>590</v>
      </c>
      <c r="D15" s="206">
        <f>SUM(B15:C15)</f>
        <v>1565</v>
      </c>
      <c r="E15" s="24"/>
      <c r="F15" s="102" t="s">
        <v>307</v>
      </c>
      <c r="G15" s="100">
        <f>SUM('Dargun:x30'!G15)</f>
        <v>5</v>
      </c>
      <c r="H15" s="100">
        <f>SUM('Dargun:x30'!H15)</f>
        <v>4</v>
      </c>
      <c r="I15" s="100">
        <f>SUM('Dargun:x30'!I15)</f>
        <v>9</v>
      </c>
      <c r="J15" s="57"/>
      <c r="K15" s="228"/>
      <c r="L15" s="244" t="s">
        <v>15</v>
      </c>
      <c r="M15" s="240">
        <f>SUM('Dargun:x30'!M15)</f>
        <v>24</v>
      </c>
    </row>
    <row r="16" spans="1:13" ht="10.5" customHeight="1" x14ac:dyDescent="0.2">
      <c r="A16" s="24"/>
      <c r="B16" s="207"/>
      <c r="C16" s="208"/>
      <c r="D16" s="209"/>
      <c r="E16" s="24"/>
      <c r="F16" s="99">
        <v>6</v>
      </c>
      <c r="G16" s="100">
        <f>SUM('Dargun:x30'!G16)</f>
        <v>33</v>
      </c>
      <c r="H16" s="100">
        <f>SUM('Dargun:x30'!H16)</f>
        <v>18</v>
      </c>
      <c r="I16" s="100">
        <f>SUM('Dargun:x30'!I16)</f>
        <v>51</v>
      </c>
      <c r="J16" s="57"/>
      <c r="K16" s="228"/>
      <c r="L16" s="244" t="s">
        <v>73</v>
      </c>
      <c r="M16" s="240">
        <f>SUM('Dargun:x30'!M16)</f>
        <v>22</v>
      </c>
    </row>
    <row r="17" spans="1:13" ht="10.5" customHeight="1" x14ac:dyDescent="0.2">
      <c r="A17" s="13" t="s">
        <v>76</v>
      </c>
      <c r="B17" s="205">
        <f>SUM('Dargun:x30'!B17)</f>
        <v>176</v>
      </c>
      <c r="C17" s="205">
        <f>SUM('Dargun:x30'!C17)</f>
        <v>123</v>
      </c>
      <c r="D17" s="206">
        <f>SUM(B17:C17)</f>
        <v>299</v>
      </c>
      <c r="E17" s="24"/>
      <c r="F17" s="99">
        <v>7</v>
      </c>
      <c r="G17" s="100">
        <f>SUM('Dargun:x30'!G17)</f>
        <v>79</v>
      </c>
      <c r="H17" s="100">
        <f>SUM('Dargun:x30'!H17)</f>
        <v>47</v>
      </c>
      <c r="I17" s="100">
        <f>SUM('Dargun:x30'!I17)</f>
        <v>126</v>
      </c>
      <c r="J17" s="57"/>
      <c r="K17" s="228"/>
      <c r="L17" s="244" t="s">
        <v>17</v>
      </c>
      <c r="M17" s="240">
        <f>SUM('Dargun:x30'!M17)</f>
        <v>20</v>
      </c>
    </row>
    <row r="18" spans="1:13" ht="10.5" customHeight="1" x14ac:dyDescent="0.2">
      <c r="A18" s="10" t="s">
        <v>77</v>
      </c>
      <c r="B18" s="205">
        <f>SUM('Dargun:x30'!B18)</f>
        <v>8</v>
      </c>
      <c r="C18" s="205">
        <f>SUM('Dargun:x30'!C18)</f>
        <v>9</v>
      </c>
      <c r="D18" s="206">
        <f>SUM(B18:C18)</f>
        <v>17</v>
      </c>
      <c r="E18" s="24"/>
      <c r="F18" s="99">
        <v>8</v>
      </c>
      <c r="G18" s="100">
        <f>SUM('Dargun:x30'!G18)</f>
        <v>84</v>
      </c>
      <c r="H18" s="100">
        <f>SUM('Dargun:x30'!H18)</f>
        <v>56</v>
      </c>
      <c r="I18" s="100">
        <f>SUM('Dargun:x30'!I18)</f>
        <v>140</v>
      </c>
      <c r="J18" s="57"/>
      <c r="K18" s="228"/>
      <c r="L18" s="244" t="s">
        <v>19</v>
      </c>
      <c r="M18" s="240">
        <f>SUM('Dargun:x30'!M18)</f>
        <v>66</v>
      </c>
    </row>
    <row r="19" spans="1:13" ht="10.5" customHeight="1" x14ac:dyDescent="0.2">
      <c r="A19" s="24"/>
      <c r="B19" s="65"/>
      <c r="C19" s="65"/>
      <c r="D19" s="65"/>
      <c r="E19" s="24"/>
      <c r="F19" s="99">
        <v>9</v>
      </c>
      <c r="G19" s="100">
        <f>SUM('Dargun:x30'!G19)</f>
        <v>106</v>
      </c>
      <c r="H19" s="100">
        <f>SUM('Dargun:x30'!H19)</f>
        <v>67</v>
      </c>
      <c r="I19" s="100">
        <f>SUM('Dargun:x30'!I19)</f>
        <v>173</v>
      </c>
      <c r="J19" s="57"/>
      <c r="K19" s="228"/>
      <c r="L19" s="244" t="s">
        <v>20</v>
      </c>
      <c r="M19" s="240">
        <f>SUM('Dargun:x30'!M19)</f>
        <v>53</v>
      </c>
    </row>
    <row r="20" spans="1:13" ht="10.5" customHeight="1" x14ac:dyDescent="0.2">
      <c r="A20" s="13" t="s">
        <v>13</v>
      </c>
      <c r="B20" s="205">
        <f>SUM(B15+B17+B18)</f>
        <v>1159</v>
      </c>
      <c r="C20" s="205">
        <f>SUM(C15+C17+C18)</f>
        <v>722</v>
      </c>
      <c r="D20" s="206">
        <f>SUM(D15:D18)</f>
        <v>1881</v>
      </c>
      <c r="E20" s="24"/>
      <c r="F20" s="99">
        <v>10</v>
      </c>
      <c r="G20" s="100">
        <f>SUM('Dargun:x30'!G20)</f>
        <v>99</v>
      </c>
      <c r="H20" s="100">
        <f>SUM('Dargun:x30'!H20)</f>
        <v>65</v>
      </c>
      <c r="I20" s="100">
        <f>SUM('Dargun:x30'!I20)</f>
        <v>164</v>
      </c>
      <c r="J20" s="57"/>
      <c r="K20" s="228"/>
      <c r="L20" s="244" t="s">
        <v>22</v>
      </c>
      <c r="M20" s="240">
        <f>SUM('Dargun:x30'!M20)</f>
        <v>6</v>
      </c>
    </row>
    <row r="21" spans="1:13" ht="10.5" customHeight="1" x14ac:dyDescent="0.2">
      <c r="A21" s="24"/>
      <c r="B21" s="6"/>
      <c r="C21" s="6"/>
      <c r="D21" s="65"/>
      <c r="E21" s="24"/>
      <c r="F21" s="99">
        <v>11</v>
      </c>
      <c r="G21" s="100">
        <f>SUM('Dargun:x30'!G21)</f>
        <v>115</v>
      </c>
      <c r="H21" s="100">
        <f>SUM('Dargun:x30'!H21)</f>
        <v>70</v>
      </c>
      <c r="I21" s="100">
        <f>SUM('Dargun:x30'!I21)</f>
        <v>185</v>
      </c>
      <c r="J21" s="57"/>
      <c r="K21" s="228"/>
      <c r="L21" s="245" t="s">
        <v>78</v>
      </c>
      <c r="M21" s="240">
        <f>SUM('Dargun:x30'!M21)</f>
        <v>4</v>
      </c>
    </row>
    <row r="22" spans="1:13" ht="10.5" customHeight="1" x14ac:dyDescent="0.2">
      <c r="A22" s="13" t="s">
        <v>16</v>
      </c>
      <c r="B22" s="205">
        <f>SUM('Dargun:x30'!B22)</f>
        <v>38</v>
      </c>
      <c r="C22" s="205">
        <f>SUM('Dargun:x30'!C22)</f>
        <v>21</v>
      </c>
      <c r="D22" s="206">
        <f>SUM(B22:C22)</f>
        <v>59</v>
      </c>
      <c r="E22" s="24"/>
      <c r="F22" s="99">
        <v>12</v>
      </c>
      <c r="G22" s="100">
        <f>SUM('Dargun:x30'!G22)</f>
        <v>116</v>
      </c>
      <c r="H22" s="100">
        <f>SUM('Dargun:x30'!H22)</f>
        <v>61</v>
      </c>
      <c r="I22" s="100">
        <f>SUM('Dargun:x30'!I22)</f>
        <v>177</v>
      </c>
      <c r="J22" s="57"/>
      <c r="K22" s="228"/>
      <c r="L22" s="244" t="s">
        <v>23</v>
      </c>
      <c r="M22" s="240">
        <f>SUM('Dargun:x30'!M22)</f>
        <v>22</v>
      </c>
    </row>
    <row r="23" spans="1:13" ht="10.5" customHeight="1" x14ac:dyDescent="0.2">
      <c r="A23" s="12" t="s">
        <v>287</v>
      </c>
      <c r="B23" s="205">
        <f>SUM('Dargun:x30'!B23)</f>
        <v>1</v>
      </c>
      <c r="C23" s="205">
        <f>SUM('Dargun:x30'!C23)</f>
        <v>0</v>
      </c>
      <c r="D23" s="206">
        <f>SUM(B23:C23)</f>
        <v>1</v>
      </c>
      <c r="E23" s="24"/>
      <c r="F23" s="99">
        <v>13</v>
      </c>
      <c r="G23" s="100">
        <f>SUM('Dargun:x30'!G23)</f>
        <v>98</v>
      </c>
      <c r="H23" s="100">
        <f>SUM('Dargun:x30'!H23)</f>
        <v>49</v>
      </c>
      <c r="I23" s="100">
        <f>SUM('Dargun:x30'!I23)</f>
        <v>147</v>
      </c>
      <c r="J23" s="57"/>
      <c r="K23" s="228"/>
      <c r="L23" s="246" t="s">
        <v>24</v>
      </c>
      <c r="M23" s="241">
        <f>SUM(M15:M22)</f>
        <v>217</v>
      </c>
    </row>
    <row r="24" spans="1:13" ht="10.5" customHeight="1" x14ac:dyDescent="0.2">
      <c r="A24" s="13" t="s">
        <v>18</v>
      </c>
      <c r="B24" s="205">
        <f>SUM('Dargun:x30'!B24)</f>
        <v>119</v>
      </c>
      <c r="C24" s="205">
        <f>SUM('Dargun:x30'!C24)</f>
        <v>98</v>
      </c>
      <c r="D24" s="206">
        <f>SUM(B24:C24)</f>
        <v>217</v>
      </c>
      <c r="E24" s="24"/>
      <c r="F24" s="99">
        <v>14</v>
      </c>
      <c r="G24" s="100">
        <f>SUM('Dargun:x30'!G24)</f>
        <v>106</v>
      </c>
      <c r="H24" s="100">
        <f>SUM('Dargun:x30'!H24)</f>
        <v>63</v>
      </c>
      <c r="I24" s="100">
        <f>SUM('Dargun:x30'!I24)</f>
        <v>169</v>
      </c>
      <c r="J24" s="57"/>
      <c r="K24" s="24"/>
      <c r="M24" s="132" t="b">
        <f>SUM(M23)=D24</f>
        <v>1</v>
      </c>
    </row>
    <row r="25" spans="1:13" ht="10.5" customHeight="1" x14ac:dyDescent="0.2">
      <c r="A25" s="24"/>
      <c r="B25" s="6"/>
      <c r="C25" s="6"/>
      <c r="D25" s="65"/>
      <c r="E25" s="24"/>
      <c r="F25" s="102">
        <v>15</v>
      </c>
      <c r="G25" s="100">
        <f>SUM('Dargun:x30'!G25)</f>
        <v>88</v>
      </c>
      <c r="H25" s="100">
        <f>SUM('Dargun:x30'!H25)</f>
        <v>49</v>
      </c>
      <c r="I25" s="100">
        <f>SUM('Dargun:x30'!I25)</f>
        <v>137</v>
      </c>
      <c r="J25" s="57"/>
      <c r="L25" s="73"/>
    </row>
    <row r="26" spans="1:13" ht="10.5" customHeight="1" x14ac:dyDescent="0.2">
      <c r="A26" s="37" t="str">
        <f>("Gesamtzahl am 31.12."&amp;(liesmich!$I$5))</f>
        <v>Gesamtzahl am 31.12.2022</v>
      </c>
      <c r="B26" s="205">
        <f>SUM(B20-B22-B24)</f>
        <v>1002</v>
      </c>
      <c r="C26" s="205">
        <f>SUM(C20-C22-C24)</f>
        <v>603</v>
      </c>
      <c r="D26" s="206">
        <f>SUM(D20-D22-D24)</f>
        <v>1605</v>
      </c>
      <c r="E26" s="24"/>
      <c r="F26" s="102">
        <v>16</v>
      </c>
      <c r="G26" s="100">
        <f>SUM('Dargun:x30'!G26)</f>
        <v>45</v>
      </c>
      <c r="H26" s="100">
        <f>SUM('Dargun:x30'!H26)</f>
        <v>37</v>
      </c>
      <c r="I26" s="100">
        <f>SUM('Dargun:x30'!I26)</f>
        <v>82</v>
      </c>
      <c r="J26" s="57"/>
    </row>
    <row r="27" spans="1:13" ht="10.5" customHeight="1" x14ac:dyDescent="0.2">
      <c r="A27" s="37"/>
      <c r="B27" s="95"/>
      <c r="C27" s="95"/>
      <c r="D27" s="238"/>
      <c r="E27" s="24"/>
      <c r="F27" s="102">
        <v>17</v>
      </c>
      <c r="G27" s="100">
        <f>SUM('Dargun:x30'!G27)</f>
        <v>14</v>
      </c>
      <c r="H27" s="100">
        <f>SUM('Dargun:x30'!H27)</f>
        <v>11</v>
      </c>
      <c r="I27" s="100">
        <f>SUM('Dargun:x30'!I27)</f>
        <v>25</v>
      </c>
      <c r="J27" s="57"/>
    </row>
    <row r="28" spans="1:13" ht="10.5" customHeight="1" x14ac:dyDescent="0.2">
      <c r="A28" s="216" t="s">
        <v>286</v>
      </c>
      <c r="B28" s="100">
        <f>SUM('Dargun:x30'!B28)</f>
        <v>7</v>
      </c>
      <c r="C28" s="95"/>
      <c r="D28" s="238"/>
      <c r="E28" s="24"/>
      <c r="F28" s="102">
        <v>18</v>
      </c>
      <c r="G28" s="100">
        <f>SUM('Dargun:x30'!G28)</f>
        <v>8</v>
      </c>
      <c r="H28" s="100">
        <f>SUM('Dargun:x30'!H28)</f>
        <v>4</v>
      </c>
      <c r="I28" s="100">
        <f>SUM('Dargun:x30'!I28)</f>
        <v>12</v>
      </c>
      <c r="J28" s="57"/>
    </row>
    <row r="29" spans="1:13" ht="10.5" customHeight="1" x14ac:dyDescent="0.2">
      <c r="A29" s="33" t="str">
        <f>("am 31.12."&amp;(liesmich!$I$5))</f>
        <v>am 31.12.2022</v>
      </c>
      <c r="B29" s="95"/>
      <c r="C29" s="95"/>
      <c r="D29" s="238"/>
      <c r="E29" s="24"/>
      <c r="F29" s="102" t="s">
        <v>21</v>
      </c>
      <c r="G29" s="100">
        <f>SUM('Dargun:x30'!G29)</f>
        <v>6</v>
      </c>
      <c r="H29" s="100">
        <f>SUM('Dargun:x30'!H29)</f>
        <v>2</v>
      </c>
      <c r="I29" s="100">
        <f>SUM('Dargun:x30'!I29)</f>
        <v>8</v>
      </c>
      <c r="J29" s="57"/>
    </row>
    <row r="30" spans="1:13" ht="3.75" customHeight="1" x14ac:dyDescent="0.2">
      <c r="A30" s="57"/>
      <c r="B30" s="24"/>
      <c r="C30" s="24"/>
      <c r="D30" s="24"/>
      <c r="E30" s="57"/>
      <c r="F30" s="57"/>
      <c r="G30" s="57"/>
      <c r="H30" s="57"/>
      <c r="I30" s="57"/>
      <c r="J30" s="57"/>
    </row>
    <row r="31" spans="1:13" ht="10.5" customHeight="1" x14ac:dyDescent="0.2">
      <c r="C31" s="24"/>
      <c r="D31" s="24"/>
      <c r="E31" s="57"/>
      <c r="F31" s="18" t="s">
        <v>24</v>
      </c>
      <c r="G31" s="205">
        <f>SUM(G15:G29)</f>
        <v>1002</v>
      </c>
      <c r="H31" s="205">
        <f>SUM(H15:H29)</f>
        <v>603</v>
      </c>
      <c r="I31" s="205">
        <f>SUM(I15:I29)</f>
        <v>1605</v>
      </c>
      <c r="J31" s="57"/>
    </row>
    <row r="32" spans="1:13" ht="10.5" customHeight="1" thickBot="1" x14ac:dyDescent="0.25">
      <c r="A32" s="60"/>
      <c r="B32" s="60"/>
      <c r="C32" s="60"/>
      <c r="D32" s="60"/>
      <c r="E32" s="60"/>
      <c r="F32" s="60"/>
      <c r="G32" s="126" t="b">
        <f>SUM(G31)=B26</f>
        <v>1</v>
      </c>
      <c r="H32" s="126" t="b">
        <f>SUM(H31)=C26</f>
        <v>1</v>
      </c>
      <c r="I32" s="126" t="b">
        <f>SUM(I31)=D26</f>
        <v>1</v>
      </c>
      <c r="J32" s="60"/>
      <c r="K32" s="63"/>
      <c r="L32" s="63"/>
      <c r="M32" s="63"/>
    </row>
    <row r="33" spans="1:13" ht="10.5" customHeight="1" x14ac:dyDescent="0.2">
      <c r="A33" s="87" t="s">
        <v>277</v>
      </c>
      <c r="B33" s="57"/>
      <c r="C33" s="103" t="s">
        <v>101</v>
      </c>
      <c r="D33" s="103" t="s">
        <v>103</v>
      </c>
      <c r="E33" s="57"/>
      <c r="F33" s="57"/>
      <c r="G33" s="57"/>
      <c r="H33" s="57"/>
      <c r="I33" s="57"/>
      <c r="J33" s="57"/>
      <c r="L33" s="103" t="s">
        <v>101</v>
      </c>
      <c r="M33" s="103" t="s">
        <v>102</v>
      </c>
    </row>
    <row r="34" spans="1:13" ht="10.5" customHeight="1" x14ac:dyDescent="0.2">
      <c r="A34" s="88"/>
      <c r="B34" s="125" t="s">
        <v>278</v>
      </c>
      <c r="C34" s="90">
        <f>SUM('Dargun:x30'!C34)</f>
        <v>26</v>
      </c>
      <c r="D34" s="90">
        <f>SUM(C10-C34)</f>
        <v>87</v>
      </c>
      <c r="E34" s="57"/>
      <c r="G34" s="112"/>
      <c r="H34" s="92" t="s">
        <v>25</v>
      </c>
      <c r="I34" s="92"/>
      <c r="J34" s="57"/>
      <c r="L34" s="90">
        <f>SUM('Dargun:x30'!L34)</f>
        <v>90</v>
      </c>
      <c r="M34" s="90">
        <f>SUM(C10-L34)</f>
        <v>23</v>
      </c>
    </row>
    <row r="35" spans="1:13" ht="10.5" customHeight="1" x14ac:dyDescent="0.2">
      <c r="A35" s="118"/>
      <c r="B35" s="125" t="s">
        <v>279</v>
      </c>
      <c r="C35" s="90">
        <f>SUM('Dargun:x30'!C35)</f>
        <v>67</v>
      </c>
      <c r="D35" s="90">
        <f>SUM(C10-C35)</f>
        <v>46</v>
      </c>
      <c r="E35" s="57"/>
      <c r="G35" s="112"/>
      <c r="H35" s="92" t="s">
        <v>26</v>
      </c>
      <c r="I35" s="92"/>
      <c r="J35" s="57"/>
      <c r="L35" s="90">
        <f>SUM('Dargun:x30'!L35)</f>
        <v>55</v>
      </c>
      <c r="M35" s="90">
        <f>SUM(C10-L35)</f>
        <v>58</v>
      </c>
    </row>
    <row r="36" spans="1:13" ht="10.5" customHeight="1" x14ac:dyDescent="0.2">
      <c r="A36" s="88"/>
      <c r="B36" s="203" t="s">
        <v>280</v>
      </c>
      <c r="C36" s="90">
        <f>SUM('Dargun:x30'!C36)</f>
        <v>5</v>
      </c>
      <c r="D36" s="90">
        <f>SUM(C10-C36)</f>
        <v>108</v>
      </c>
      <c r="E36" s="57"/>
      <c r="G36" s="112"/>
      <c r="H36" s="92" t="s">
        <v>27</v>
      </c>
      <c r="I36" s="92"/>
      <c r="J36" s="57"/>
      <c r="L36" s="90">
        <f>SUM('Dargun:x30'!L36)</f>
        <v>102</v>
      </c>
      <c r="M36" s="90">
        <f>SUM(C10-L36)</f>
        <v>11</v>
      </c>
    </row>
    <row r="37" spans="1:13" ht="10.5" customHeight="1" x14ac:dyDescent="0.2">
      <c r="A37" s="119"/>
      <c r="B37" s="204" t="s">
        <v>281</v>
      </c>
      <c r="C37" s="90">
        <f>SUM('Dargun:x30'!C37)</f>
        <v>41</v>
      </c>
      <c r="D37" s="90">
        <f>SUM(C10-C37)</f>
        <v>72</v>
      </c>
      <c r="E37" s="57"/>
      <c r="G37" s="112"/>
      <c r="H37" s="92" t="s">
        <v>28</v>
      </c>
      <c r="I37" s="92"/>
      <c r="J37" s="57"/>
      <c r="L37" s="104" t="s">
        <v>1</v>
      </c>
      <c r="M37" s="105" t="s">
        <v>1</v>
      </c>
    </row>
    <row r="38" spans="1:13" ht="10.5" customHeight="1" x14ac:dyDescent="0.2">
      <c r="B38" s="39"/>
      <c r="C38" s="6" t="s">
        <v>1</v>
      </c>
      <c r="D38" s="6" t="s">
        <v>1</v>
      </c>
      <c r="E38" s="57"/>
      <c r="G38" s="112"/>
      <c r="H38" s="92" t="s">
        <v>29</v>
      </c>
      <c r="I38" s="92"/>
      <c r="J38" s="57"/>
      <c r="L38" s="90">
        <f>SUM('Dargun:x30'!L38)</f>
        <v>100</v>
      </c>
      <c r="M38" s="90">
        <f>SUM(C10-L38)</f>
        <v>13</v>
      </c>
    </row>
    <row r="39" spans="1:13" ht="10.5" customHeight="1" x14ac:dyDescent="0.2">
      <c r="A39" s="39"/>
      <c r="B39" s="39"/>
      <c r="C39" s="7" t="s">
        <v>12</v>
      </c>
      <c r="D39" s="3"/>
      <c r="E39" s="57"/>
      <c r="G39" s="112"/>
      <c r="H39" s="92" t="s">
        <v>99</v>
      </c>
      <c r="I39" s="92"/>
      <c r="J39" s="57"/>
      <c r="L39" s="104" t="s">
        <v>1</v>
      </c>
      <c r="M39" s="105" t="s">
        <v>1</v>
      </c>
    </row>
    <row r="40" spans="1:13" ht="10.5" customHeight="1" x14ac:dyDescent="0.2">
      <c r="B40" s="110" t="s">
        <v>311</v>
      </c>
      <c r="C40" s="90">
        <f>SUM('Dargun:x30'!C40)</f>
        <v>47</v>
      </c>
      <c r="D40" s="3"/>
      <c r="E40" s="57"/>
      <c r="G40" s="112"/>
      <c r="H40" s="92" t="s">
        <v>31</v>
      </c>
      <c r="I40" s="92"/>
      <c r="J40" s="57"/>
      <c r="L40" s="90">
        <f>SUM('Dargun:x30'!L40)</f>
        <v>16</v>
      </c>
      <c r="M40" s="90">
        <f>SUM(C10-L40)</f>
        <v>97</v>
      </c>
    </row>
    <row r="41" spans="1:13" ht="10.5" customHeight="1" x14ac:dyDescent="0.2">
      <c r="B41" s="110" t="s">
        <v>312</v>
      </c>
      <c r="C41" s="90">
        <f>SUM('Dargun:x30'!C41)</f>
        <v>12</v>
      </c>
      <c r="D41" s="3"/>
      <c r="E41" s="57"/>
      <c r="G41" s="112"/>
      <c r="H41" s="92" t="s">
        <v>32</v>
      </c>
      <c r="I41" s="92"/>
      <c r="J41" s="57"/>
      <c r="L41" s="90">
        <f>SUM('Dargun:x30'!L41)</f>
        <v>37</v>
      </c>
      <c r="M41" s="90">
        <f>SUM(C10-L41)</f>
        <v>76</v>
      </c>
    </row>
    <row r="42" spans="1:13" ht="10.5" customHeight="1" x14ac:dyDescent="0.2">
      <c r="B42" s="110" t="s">
        <v>313</v>
      </c>
      <c r="C42" s="90">
        <f>SUM('Dargun:x30'!C42)</f>
        <v>6</v>
      </c>
      <c r="D42" s="4" t="s">
        <v>1</v>
      </c>
      <c r="E42" s="57"/>
      <c r="G42" s="112"/>
      <c r="H42" s="92" t="s">
        <v>33</v>
      </c>
      <c r="I42" s="92"/>
      <c r="J42" s="57"/>
      <c r="L42" s="104"/>
      <c r="M42" s="105" t="s">
        <v>1</v>
      </c>
    </row>
    <row r="43" spans="1:13" ht="10.5" customHeight="1" x14ac:dyDescent="0.2">
      <c r="A43" s="10"/>
      <c r="B43" s="65"/>
      <c r="C43" s="127" t="b">
        <f xml:space="preserve"> SUM(C40:C42)&lt;=D20*3</f>
        <v>1</v>
      </c>
      <c r="D43" s="3"/>
      <c r="E43" s="57"/>
      <c r="G43" s="112"/>
      <c r="H43" s="92" t="s">
        <v>97</v>
      </c>
      <c r="I43" s="92"/>
      <c r="J43" s="57"/>
      <c r="K43" s="73"/>
      <c r="L43" s="90">
        <f>SUM('Dargun:x30'!L43)</f>
        <v>20</v>
      </c>
      <c r="M43" s="90">
        <f>SUM(C10-L43)</f>
        <v>93</v>
      </c>
    </row>
    <row r="44" spans="1:13" ht="10.5" customHeight="1" thickBot="1" x14ac:dyDescent="0.25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6"/>
      <c r="M44" s="66"/>
    </row>
    <row r="45" spans="1:13" ht="10.5" customHeight="1" x14ac:dyDescent="0.2">
      <c r="A45" s="108" t="s">
        <v>282</v>
      </c>
      <c r="C45" s="103" t="s">
        <v>12</v>
      </c>
      <c r="D45" s="57"/>
      <c r="E45" s="57"/>
      <c r="F45" s="67"/>
      <c r="G45" s="67"/>
      <c r="H45" s="67"/>
      <c r="I45" s="39"/>
      <c r="K45" s="107" t="s">
        <v>80</v>
      </c>
      <c r="L45" s="69"/>
    </row>
    <row r="46" spans="1:13" ht="10.5" customHeight="1" x14ac:dyDescent="0.2">
      <c r="B46" s="109" t="s">
        <v>81</v>
      </c>
      <c r="C46" s="90">
        <f>SUM('Dargun:x30'!C46)</f>
        <v>154</v>
      </c>
      <c r="D46" s="57"/>
      <c r="E46" s="57"/>
      <c r="F46" s="70"/>
      <c r="G46" s="70"/>
      <c r="H46" s="70"/>
      <c r="I46" s="9"/>
      <c r="J46" s="57"/>
      <c r="K46" s="106" t="s">
        <v>82</v>
      </c>
      <c r="L46" s="90">
        <f>SUM('Dargun:x30'!L46)</f>
        <v>0</v>
      </c>
    </row>
    <row r="47" spans="1:13" ht="10.5" customHeight="1" x14ac:dyDescent="0.2">
      <c r="A47" s="50"/>
      <c r="B47" s="110" t="s">
        <v>83</v>
      </c>
      <c r="C47" s="90">
        <f>SUM('Dargun:x30'!C47)</f>
        <v>50</v>
      </c>
      <c r="D47" s="5"/>
      <c r="E47" s="57"/>
      <c r="F47" s="10"/>
      <c r="G47" s="10"/>
      <c r="H47" s="10"/>
      <c r="I47" s="70"/>
      <c r="J47" s="3"/>
      <c r="K47" s="106" t="s">
        <v>84</v>
      </c>
      <c r="L47" s="90">
        <f>SUM('Dargun:x30'!L47)</f>
        <v>20</v>
      </c>
    </row>
    <row r="48" spans="1:13" ht="10.5" customHeight="1" x14ac:dyDescent="0.2">
      <c r="A48" s="59"/>
      <c r="B48" s="110" t="s">
        <v>85</v>
      </c>
      <c r="C48" s="90">
        <f>SUM('Dargun:x30'!C48)</f>
        <v>0</v>
      </c>
      <c r="D48" s="5"/>
      <c r="E48" s="57"/>
      <c r="F48" s="10"/>
      <c r="G48" s="10"/>
      <c r="H48" s="10"/>
      <c r="I48" s="70"/>
      <c r="J48" s="3"/>
      <c r="K48" s="106" t="s">
        <v>86</v>
      </c>
      <c r="L48" s="90">
        <f>SUM('Dargun:x30'!L48)</f>
        <v>70</v>
      </c>
    </row>
    <row r="49" spans="1:13" ht="10.5" customHeight="1" x14ac:dyDescent="0.2">
      <c r="A49" s="59"/>
      <c r="B49" s="111" t="s">
        <v>87</v>
      </c>
      <c r="C49" s="90">
        <f>SUM('Dargun:x30'!C49)</f>
        <v>23</v>
      </c>
      <c r="D49" s="5"/>
      <c r="E49" s="57"/>
      <c r="F49" s="10"/>
      <c r="G49" s="10"/>
      <c r="H49" s="10"/>
      <c r="I49" s="70"/>
      <c r="J49" s="3"/>
      <c r="K49" s="106" t="s">
        <v>88</v>
      </c>
      <c r="L49" s="90">
        <f>SUM('Dargun:x30'!L49)</f>
        <v>23</v>
      </c>
    </row>
    <row r="50" spans="1:13" ht="10.5" customHeight="1" thickBot="1" x14ac:dyDescent="0.25">
      <c r="A50" s="71"/>
      <c r="B50" s="52"/>
      <c r="C50" s="11" t="s">
        <v>1</v>
      </c>
      <c r="D50" s="60"/>
      <c r="E50" s="60"/>
      <c r="F50" s="63"/>
      <c r="G50" s="63"/>
      <c r="H50" s="63"/>
      <c r="I50" s="71"/>
      <c r="J50" s="72"/>
      <c r="K50" s="60"/>
      <c r="L50" s="128" t="b">
        <f>SUM(L46:L49)=(C10)</f>
        <v>1</v>
      </c>
      <c r="M50" s="71"/>
    </row>
    <row r="51" spans="1:13" ht="10.5" customHeight="1" x14ac:dyDescent="0.2">
      <c r="A51" s="115" t="s">
        <v>35</v>
      </c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</row>
    <row r="52" spans="1:13" ht="10.5" customHeight="1" x14ac:dyDescent="0.2">
      <c r="B52" s="94" t="s">
        <v>12</v>
      </c>
      <c r="C52" s="57"/>
      <c r="D52" s="57"/>
      <c r="E52" s="57"/>
      <c r="G52" s="105"/>
      <c r="H52" s="90">
        <f>SUM('Dargun:x30'!H52)</f>
        <v>3929</v>
      </c>
      <c r="I52" s="115" t="s">
        <v>36</v>
      </c>
      <c r="J52" s="57"/>
      <c r="K52" s="57"/>
      <c r="L52" s="57"/>
    </row>
    <row r="53" spans="1:13" ht="10.5" customHeight="1" x14ac:dyDescent="0.2">
      <c r="B53" s="90">
        <f>SUM('Dargun:x30'!B53)</f>
        <v>478</v>
      </c>
      <c r="C53" s="115" t="s">
        <v>37</v>
      </c>
      <c r="D53" s="57"/>
      <c r="E53" s="57"/>
      <c r="G53" s="105"/>
      <c r="H53" s="90">
        <f>SUM('Dargun:x30'!H53)</f>
        <v>3846</v>
      </c>
      <c r="I53" s="115" t="s">
        <v>38</v>
      </c>
      <c r="J53" s="57"/>
      <c r="K53" s="57"/>
      <c r="L53" s="57"/>
    </row>
    <row r="54" spans="1:13" ht="10.5" customHeight="1" x14ac:dyDescent="0.2">
      <c r="B54" s="92" t="s">
        <v>39</v>
      </c>
      <c r="C54" s="57"/>
      <c r="D54" s="57"/>
      <c r="E54" s="57"/>
      <c r="G54" s="92"/>
      <c r="H54" s="92" t="s">
        <v>40</v>
      </c>
      <c r="I54" s="57"/>
      <c r="J54" s="57"/>
      <c r="K54" s="57"/>
      <c r="L54" s="57"/>
      <c r="M54" s="24"/>
    </row>
    <row r="55" spans="1:13" ht="7.5" customHeight="1" thickBot="1" x14ac:dyDescent="0.25">
      <c r="A55" s="60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</row>
    <row r="56" spans="1:13" ht="10.9" customHeight="1" x14ac:dyDescent="0.2"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</row>
    <row r="57" spans="1:13" ht="10.9" customHeight="1" x14ac:dyDescent="0.2">
      <c r="A57" s="115" t="s">
        <v>283</v>
      </c>
      <c r="B57" s="57"/>
      <c r="D57" s="39"/>
      <c r="E57" s="39"/>
      <c r="F57" s="57"/>
      <c r="G57" s="57"/>
      <c r="H57" s="57"/>
      <c r="I57" s="57"/>
      <c r="J57" s="57"/>
      <c r="K57" s="57"/>
      <c r="L57" s="57"/>
    </row>
    <row r="58" spans="1:13" ht="10.9" customHeight="1" x14ac:dyDescent="0.2">
      <c r="A58" s="57"/>
      <c r="B58" s="57"/>
      <c r="E58" s="57"/>
      <c r="F58" s="57"/>
      <c r="G58" s="57"/>
      <c r="H58" s="57"/>
      <c r="I58" s="57"/>
      <c r="J58" s="57"/>
      <c r="K58" s="57"/>
      <c r="L58" s="57"/>
    </row>
    <row r="59" spans="1:13" ht="10.9" customHeight="1" x14ac:dyDescent="0.2">
      <c r="A59" s="57"/>
      <c r="B59" s="92" t="s">
        <v>41</v>
      </c>
      <c r="D59" s="92" t="s">
        <v>314</v>
      </c>
      <c r="E59" s="92"/>
      <c r="G59" s="92" t="s">
        <v>315</v>
      </c>
      <c r="H59" s="92" t="s">
        <v>316</v>
      </c>
      <c r="I59" s="92" t="s">
        <v>317</v>
      </c>
      <c r="J59" s="57"/>
      <c r="K59" s="57"/>
      <c r="L59" s="57"/>
    </row>
    <row r="60" spans="1:13" ht="10.9" customHeight="1" x14ac:dyDescent="0.2">
      <c r="A60" s="57"/>
      <c r="B60" s="92" t="s">
        <v>42</v>
      </c>
      <c r="D60" s="92" t="s">
        <v>89</v>
      </c>
      <c r="E60" s="92"/>
      <c r="G60" s="92" t="s">
        <v>89</v>
      </c>
      <c r="H60" s="92" t="s">
        <v>89</v>
      </c>
      <c r="I60" s="92" t="s">
        <v>90</v>
      </c>
      <c r="J60" s="57"/>
      <c r="K60" s="57"/>
      <c r="L60" s="57"/>
    </row>
    <row r="61" spans="1:13" ht="10.9" customHeight="1" x14ac:dyDescent="0.2">
      <c r="A61" s="92" t="s">
        <v>43</v>
      </c>
      <c r="B61" s="116">
        <f>SUM('Dargun:x30'!B61)+'Std für ü. ö. Ausschüsse'!B7</f>
        <v>4012</v>
      </c>
      <c r="D61" s="116">
        <f>SUM('Dargun:x30'!D61)+'Std für ü. ö. Ausschüsse'!C7</f>
        <v>619</v>
      </c>
      <c r="E61" s="117"/>
      <c r="G61" s="116">
        <f>SUM('Dargun:x30'!G61)+'Std für ü. ö. Ausschüsse'!D7</f>
        <v>130</v>
      </c>
      <c r="H61" s="116">
        <f>SUM('Dargun:x30'!H61)+'Std für ü. ö. Ausschüsse'!F7</f>
        <v>0</v>
      </c>
      <c r="I61" s="116">
        <f>SUM('Dargun:x30'!I61)+'Std für ü. ö. Ausschüsse'!G7</f>
        <v>176</v>
      </c>
      <c r="J61" s="57"/>
      <c r="K61" s="57"/>
      <c r="L61" s="57"/>
    </row>
    <row r="62" spans="1:13" ht="10.5" customHeight="1" x14ac:dyDescent="0.2">
      <c r="A62" s="92" t="s">
        <v>44</v>
      </c>
      <c r="B62" s="116">
        <f>SUM('Dargun:x30'!B62)+'Std für ü. ö. Ausschüsse'!B8</f>
        <v>914</v>
      </c>
      <c r="D62" s="116">
        <f>SUM('Dargun:x30'!D62)+'Std für ü. ö. Ausschüsse'!C8</f>
        <v>746</v>
      </c>
      <c r="E62" s="117"/>
      <c r="G62" s="116">
        <f>SUM('Dargun:x30'!G62)+'Std für ü. ö. Ausschüsse'!D8</f>
        <v>300</v>
      </c>
      <c r="H62" s="116">
        <f>SUM('Dargun:x30'!H62)+'Std für ü. ö. Ausschüsse'!F8</f>
        <v>0</v>
      </c>
      <c r="I62" s="116">
        <f>SUM('Dargun:x30'!I62)+'Std für ü. ö. Ausschüsse'!G8</f>
        <v>88</v>
      </c>
      <c r="J62" s="57"/>
      <c r="K62" s="57"/>
      <c r="L62" s="57"/>
    </row>
    <row r="63" spans="1:13" ht="10.9" customHeight="1" x14ac:dyDescent="0.2">
      <c r="A63" s="92" t="s">
        <v>45</v>
      </c>
      <c r="B63" s="116">
        <f>SUM('Dargun:x30'!B63)+'Std für ü. ö. Ausschüsse'!B9</f>
        <v>951</v>
      </c>
      <c r="D63" s="116">
        <f>SUM('Dargun:x30'!D63)+'Std für ü. ö. Ausschüsse'!C9</f>
        <v>1104</v>
      </c>
      <c r="E63" s="117"/>
      <c r="G63" s="116">
        <f>SUM('Dargun:x30'!G63)+'Std für ü. ö. Ausschüsse'!D9</f>
        <v>363</v>
      </c>
      <c r="H63" s="116">
        <f>SUM('Dargun:x30'!H63)+'Std für ü. ö. Ausschüsse'!F9</f>
        <v>0</v>
      </c>
      <c r="I63" s="116">
        <f>SUM('Dargun:x30'!I63)+'Std für ü. ö. Ausschüsse'!G9</f>
        <v>475</v>
      </c>
      <c r="J63" s="57"/>
      <c r="K63" s="57"/>
      <c r="L63" s="96" t="s">
        <v>91</v>
      </c>
    </row>
    <row r="64" spans="1:13" ht="10.9" customHeight="1" x14ac:dyDescent="0.2">
      <c r="A64" s="92" t="s">
        <v>46</v>
      </c>
      <c r="B64" s="210">
        <f>SUM(B61:B63)</f>
        <v>5877</v>
      </c>
      <c r="D64" s="210">
        <f>SUM(D61:D63)</f>
        <v>2469</v>
      </c>
      <c r="E64" s="211"/>
      <c r="G64" s="210">
        <f>SUM(G61:G63)</f>
        <v>793</v>
      </c>
      <c r="H64" s="210">
        <f>SUM(H61:H63)</f>
        <v>0</v>
      </c>
      <c r="I64" s="210">
        <f>SUM(I61:I63)</f>
        <v>739</v>
      </c>
      <c r="J64" s="39"/>
      <c r="L64" s="212">
        <f>SUM(B64:I64)</f>
        <v>9878</v>
      </c>
    </row>
    <row r="65" spans="1:13" ht="10.9" customHeight="1" thickBot="1" x14ac:dyDescent="0.25">
      <c r="A65" s="60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</row>
    <row r="66" spans="1:13" ht="10.5" customHeight="1" x14ac:dyDescent="0.2">
      <c r="A66" s="115" t="s">
        <v>47</v>
      </c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</row>
    <row r="67" spans="1:13" ht="10.5" customHeight="1" x14ac:dyDescent="0.2">
      <c r="A67" s="57"/>
      <c r="B67" s="94" t="s">
        <v>48</v>
      </c>
      <c r="C67" s="94" t="s">
        <v>49</v>
      </c>
      <c r="D67" s="94" t="s">
        <v>50</v>
      </c>
      <c r="E67" s="5"/>
      <c r="F67" s="94" t="s">
        <v>51</v>
      </c>
      <c r="G67" s="94" t="s">
        <v>52</v>
      </c>
      <c r="H67" s="94" t="s">
        <v>53</v>
      </c>
      <c r="J67" s="5"/>
      <c r="L67" s="24"/>
    </row>
    <row r="68" spans="1:13" ht="10.9" customHeight="1" x14ac:dyDescent="0.2">
      <c r="A68" s="57"/>
      <c r="B68" s="90">
        <f>SUM('Dargun:x30'!B68)</f>
        <v>0</v>
      </c>
      <c r="C68" s="90">
        <f>SUM('Dargun:x30'!C68)</f>
        <v>10</v>
      </c>
      <c r="D68" s="90">
        <f>SUM('Dargun:x30'!D68)</f>
        <v>24</v>
      </c>
      <c r="E68" s="3"/>
      <c r="F68" s="90">
        <f>SUM('Dargun:x30'!F68)</f>
        <v>61</v>
      </c>
      <c r="G68" s="90">
        <f>SUM('Dargun:x30'!G68)</f>
        <v>11</v>
      </c>
      <c r="H68" s="90">
        <f>SUM('Dargun:x30'!H68)</f>
        <v>7</v>
      </c>
      <c r="I68" s="132" t="b">
        <f>SUM(B68:D68,F68,G68,H68)=(C10)</f>
        <v>1</v>
      </c>
      <c r="J68" s="3"/>
    </row>
    <row r="69" spans="1:13" ht="7.5" customHeight="1" x14ac:dyDescent="0.2">
      <c r="A69" s="57"/>
      <c r="B69" s="57" t="s">
        <v>1</v>
      </c>
      <c r="C69" s="57"/>
      <c r="D69" s="57"/>
      <c r="E69" s="57"/>
      <c r="F69" s="57"/>
      <c r="G69" s="57"/>
      <c r="H69" s="57"/>
      <c r="I69" s="57"/>
      <c r="J69" s="57"/>
      <c r="K69" s="57"/>
      <c r="L69" s="57"/>
    </row>
    <row r="70" spans="1:13" ht="7.5" customHeight="1" x14ac:dyDescent="0.2">
      <c r="A70" s="57"/>
      <c r="B70" s="5" t="s">
        <v>12</v>
      </c>
      <c r="C70" s="57"/>
      <c r="D70" s="57"/>
      <c r="E70" s="57"/>
      <c r="F70" s="57"/>
      <c r="G70" s="57"/>
      <c r="H70" s="57"/>
      <c r="I70" s="57"/>
      <c r="J70" s="57"/>
      <c r="K70" s="57"/>
      <c r="L70" s="57"/>
    </row>
    <row r="71" spans="1:13" ht="10.9" customHeight="1" x14ac:dyDescent="0.2">
      <c r="A71" s="92" t="s">
        <v>54</v>
      </c>
      <c r="B71" s="90">
        <f>SUM('Dargun:x30'!B71)</f>
        <v>368</v>
      </c>
      <c r="C71" s="92" t="s">
        <v>55</v>
      </c>
      <c r="D71" s="57"/>
      <c r="E71" s="57"/>
      <c r="G71" s="113"/>
      <c r="H71" s="113" t="s">
        <v>92</v>
      </c>
      <c r="I71" s="114" t="str">
        <f>liesmich!$H$15</f>
        <v/>
      </c>
      <c r="J71" s="48"/>
      <c r="K71" s="48"/>
      <c r="L71" s="82"/>
      <c r="M71" s="49"/>
    </row>
    <row r="72" spans="1:13" ht="6" customHeight="1" x14ac:dyDescent="0.2">
      <c r="B72" s="5"/>
      <c r="C72" s="92"/>
      <c r="E72" s="57"/>
      <c r="F72" s="6"/>
      <c r="G72" s="6"/>
      <c r="H72" s="6"/>
      <c r="I72" s="6"/>
      <c r="J72" s="57"/>
      <c r="K72" s="57"/>
      <c r="L72" s="57"/>
    </row>
    <row r="73" spans="1:13" s="56" customFormat="1" ht="10.5" customHeight="1" x14ac:dyDescent="0.2">
      <c r="A73" s="120" t="s">
        <v>93</v>
      </c>
      <c r="B73" s="90">
        <f>SUM('Dargun:x30'!B73)</f>
        <v>785</v>
      </c>
      <c r="C73" s="115" t="s">
        <v>141</v>
      </c>
      <c r="D73" s="41"/>
      <c r="E73" s="57"/>
      <c r="G73" s="101"/>
      <c r="H73" s="101" t="s">
        <v>94</v>
      </c>
      <c r="I73" s="114" t="str">
        <f>liesmich!$H$17</f>
        <v>kreisjugendwart@lk-seenplatte.de</v>
      </c>
      <c r="J73" s="48"/>
      <c r="K73" s="48"/>
      <c r="L73" s="82"/>
      <c r="M73" s="247"/>
    </row>
    <row r="74" spans="1:13" s="56" customFormat="1" ht="10.5" customHeight="1" x14ac:dyDescent="0.2">
      <c r="A74" s="121" t="s">
        <v>95</v>
      </c>
      <c r="B74" s="90">
        <f>SUM('Dargun:x30'!B74)</f>
        <v>3268</v>
      </c>
      <c r="C74" s="122" t="s">
        <v>140</v>
      </c>
      <c r="D74" s="74"/>
      <c r="E74" s="24"/>
      <c r="F74" s="24"/>
      <c r="G74" s="24"/>
      <c r="H74" s="24"/>
      <c r="I74" s="24"/>
      <c r="J74" s="24"/>
      <c r="K74" s="61"/>
      <c r="L74" s="24"/>
    </row>
    <row r="75" spans="1:13" s="56" customFormat="1" ht="6" customHeight="1" x14ac:dyDescent="0.2">
      <c r="A75" s="57"/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</row>
    <row r="76" spans="1:13" s="56" customFormat="1" ht="12" customHeight="1" thickBot="1" x14ac:dyDescent="0.25">
      <c r="A76" s="44" t="s">
        <v>104</v>
      </c>
      <c r="B76" s="75" t="str">
        <f>liesmich!$B$19</f>
        <v>Tramp</v>
      </c>
      <c r="C76" s="76"/>
      <c r="D76" s="76"/>
      <c r="F76" s="44" t="s">
        <v>57</v>
      </c>
      <c r="G76" s="20" t="str">
        <f>liesmich!$E$19</f>
        <v>Dominik</v>
      </c>
      <c r="H76" s="20"/>
      <c r="I76" s="76"/>
      <c r="K76" s="44" t="s">
        <v>58</v>
      </c>
      <c r="L76" s="21" t="str">
        <f>liesmich!$I$19</f>
        <v>11.09.1992</v>
      </c>
      <c r="M76" s="21"/>
    </row>
    <row r="77" spans="1:13" s="56" customFormat="1" ht="12" customHeight="1" thickBot="1" x14ac:dyDescent="0.25">
      <c r="A77" s="44" t="s">
        <v>59</v>
      </c>
      <c r="B77" s="77" t="str">
        <f>liesmich!$B$20</f>
        <v/>
      </c>
      <c r="C77" s="78"/>
      <c r="D77" s="78"/>
      <c r="F77" s="44" t="s">
        <v>60</v>
      </c>
      <c r="G77" s="19" t="str">
        <f>liesmich!$E$20</f>
        <v>Hauptlöschmeister</v>
      </c>
      <c r="H77" s="19"/>
      <c r="I77" s="78"/>
      <c r="K77" s="45" t="str">
        <f>liesmich!$C$11</f>
        <v>KJFW seit:</v>
      </c>
      <c r="L77" s="22" t="str">
        <f>liesmich!$I$20</f>
        <v>02.04.2016</v>
      </c>
      <c r="M77" s="22"/>
    </row>
    <row r="78" spans="1:13" s="56" customFormat="1" ht="12" customHeight="1" thickBot="1" x14ac:dyDescent="0.25">
      <c r="A78" s="44" t="s">
        <v>62</v>
      </c>
      <c r="B78" s="19" t="str">
        <f>liesmich!$B$21</f>
        <v>17039</v>
      </c>
      <c r="C78" s="19" t="str">
        <f>liesmich!$C$21</f>
        <v>Wulkenzin</v>
      </c>
      <c r="D78" s="76"/>
      <c r="E78" s="76"/>
      <c r="F78" s="20" t="str">
        <f>liesmich!$E$21</f>
        <v>Alter Damm 53</v>
      </c>
      <c r="G78" s="20"/>
      <c r="H78" s="20"/>
      <c r="I78" s="76"/>
      <c r="K78" s="44" t="s">
        <v>63</v>
      </c>
      <c r="L78" s="22" t="str">
        <f>liesmich!$I$21</f>
        <v>0395-570878129</v>
      </c>
      <c r="M78" s="22"/>
    </row>
    <row r="79" spans="1:13" s="56" customFormat="1" ht="12" customHeight="1" thickBot="1" x14ac:dyDescent="0.25">
      <c r="B79" s="46" t="s">
        <v>64</v>
      </c>
      <c r="C79" s="46" t="s">
        <v>65</v>
      </c>
      <c r="D79" s="46"/>
      <c r="E79" s="46"/>
      <c r="F79" s="46" t="s">
        <v>66</v>
      </c>
      <c r="G79" s="46"/>
      <c r="H79" s="46"/>
      <c r="K79" s="44" t="s">
        <v>96</v>
      </c>
      <c r="L79" s="19" t="str">
        <f>liesmich!$I$22</f>
        <v/>
      </c>
      <c r="M79" s="19"/>
    </row>
    <row r="80" spans="1:13" x14ac:dyDescent="0.2">
      <c r="A80" s="202" t="str">
        <f>liesmich!A34</f>
        <v>Formularstand: 15.02.2014</v>
      </c>
    </row>
  </sheetData>
  <sheetProtection password="973E" sheet="1" selectLockedCells="1" selectUnlockedCells="1"/>
  <phoneticPr fontId="0" type="noConversion"/>
  <conditionalFormatting sqref="M24 I68 B12:C12 C43 G32:I32">
    <cfRule type="cellIs" dxfId="63" priority="1" stopIfTrue="1" operator="equal">
      <formula>TRUE</formula>
    </cfRule>
    <cfRule type="cellIs" dxfId="62" priority="2" stopIfTrue="1" operator="equal">
      <formula>FALSE</formula>
    </cfRule>
  </conditionalFormatting>
  <conditionalFormatting sqref="C40:C42">
    <cfRule type="cellIs" dxfId="61" priority="3" stopIfTrue="1" operator="greaterThan">
      <formula>$D$20</formula>
    </cfRule>
  </conditionalFormatting>
  <conditionalFormatting sqref="L50">
    <cfRule type="cellIs" priority="4" stopIfTrue="1" operator="equal">
      <formula>TRUE</formula>
    </cfRule>
    <cfRule type="cellIs" dxfId="60" priority="5" stopIfTrue="1" operator="equal">
      <formula>FALSE</formula>
    </cfRule>
  </conditionalFormatting>
  <printOptions horizontalCentered="1" verticalCentered="1"/>
  <pageMargins left="0.23622047244094491" right="0.23622047244094491" top="0.31496062992125984" bottom="0.47244094488188981" header="0.31496062992125984" footer="0.47244094488188981"/>
  <pageSetup paperSize="9" scale="90" orientation="portrait" horizontalDpi="300" verticalDpi="300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7">
    <pageSetUpPr autoPageBreaks="0" fitToPage="1"/>
  </sheetPr>
  <dimension ref="A1:M80"/>
  <sheetViews>
    <sheetView showGridLines="0" showRowColHeaders="0" zoomScale="125" workbookViewId="0">
      <selection activeCell="C1" sqref="C1"/>
    </sheetView>
  </sheetViews>
  <sheetFormatPr baseColWidth="10" defaultRowHeight="12.75" x14ac:dyDescent="0.2"/>
  <cols>
    <col min="1" max="1" width="21.140625" style="41" customWidth="1"/>
    <col min="2" max="2" width="8.28515625" style="41" customWidth="1"/>
    <col min="3" max="3" width="8.140625" style="41" customWidth="1"/>
    <col min="4" max="4" width="8.5703125" style="41" customWidth="1"/>
    <col min="5" max="5" width="1.28515625" style="41" customWidth="1"/>
    <col min="6" max="7" width="8" style="41" customWidth="1"/>
    <col min="8" max="8" width="8.7109375" style="41" customWidth="1"/>
    <col min="9" max="9" width="7.7109375" style="41" customWidth="1"/>
    <col min="10" max="10" width="1.140625" style="41" customWidth="1"/>
    <col min="11" max="11" width="10" style="41" customWidth="1"/>
    <col min="12" max="12" width="8.7109375" style="41" customWidth="1"/>
    <col min="13" max="13" width="9" style="41" customWidth="1"/>
    <col min="14" max="16384" width="11.42578125" style="41"/>
  </cols>
  <sheetData>
    <row r="1" spans="1:13" ht="19.5" customHeight="1" thickBot="1" x14ac:dyDescent="0.3">
      <c r="A1" s="55" t="s">
        <v>0</v>
      </c>
      <c r="D1" s="249" t="s">
        <v>321</v>
      </c>
      <c r="J1" s="177">
        <v>17</v>
      </c>
      <c r="K1" s="233"/>
      <c r="L1" s="234" t="s">
        <v>125</v>
      </c>
      <c r="M1" s="222"/>
    </row>
    <row r="2" spans="1:13" ht="12" customHeight="1" thickBot="1" x14ac:dyDescent="0.25">
      <c r="A2" s="56" t="s">
        <v>2</v>
      </c>
      <c r="K2" s="235"/>
      <c r="L2" s="236" t="s">
        <v>403</v>
      </c>
      <c r="M2" s="222"/>
    </row>
    <row r="3" spans="1:13" s="56" customFormat="1" ht="6" customHeight="1" x14ac:dyDescent="0.2"/>
    <row r="4" spans="1:13" ht="11.45" customHeight="1" x14ac:dyDescent="0.2">
      <c r="A4" s="28" t="s">
        <v>1</v>
      </c>
      <c r="B4" s="23"/>
      <c r="C4" s="24"/>
      <c r="D4" s="24"/>
      <c r="E4" s="24"/>
      <c r="F4" s="29" t="s">
        <v>1</v>
      </c>
      <c r="G4" s="29"/>
      <c r="H4" s="29"/>
      <c r="I4" s="24"/>
      <c r="J4" s="24"/>
      <c r="K4" s="23"/>
      <c r="L4" s="24"/>
    </row>
    <row r="5" spans="1:13" s="56" customFormat="1" ht="10.15" customHeight="1" thickBot="1" x14ac:dyDescent="0.25">
      <c r="A5" s="220" t="s">
        <v>3</v>
      </c>
      <c r="B5" s="57"/>
      <c r="C5" s="57"/>
      <c r="D5" s="57"/>
      <c r="E5" s="57"/>
      <c r="F5" s="57"/>
      <c r="G5" s="57"/>
      <c r="H5" s="57"/>
      <c r="I5" s="24"/>
      <c r="J5" s="24"/>
      <c r="K5" s="24" t="s">
        <v>1</v>
      </c>
      <c r="L5" s="57"/>
    </row>
    <row r="6" spans="1:13" ht="12.6" customHeight="1" thickBot="1" x14ac:dyDescent="0.25">
      <c r="A6" s="219" t="s">
        <v>350</v>
      </c>
      <c r="B6" s="221" t="s">
        <v>404</v>
      </c>
      <c r="C6" s="84"/>
      <c r="D6" s="84"/>
      <c r="E6" s="84"/>
      <c r="F6" s="222"/>
      <c r="G6" s="79"/>
      <c r="H6" s="79" t="s">
        <v>71</v>
      </c>
      <c r="I6" s="23"/>
      <c r="J6" s="24"/>
      <c r="K6" s="217" t="s">
        <v>112</v>
      </c>
      <c r="L6" s="218"/>
      <c r="M6" s="54"/>
    </row>
    <row r="7" spans="1:13" s="56" customFormat="1" ht="10.15" customHeight="1" x14ac:dyDescent="0.2">
      <c r="A7" s="13"/>
      <c r="B7" s="24"/>
      <c r="C7" s="24"/>
      <c r="D7" s="24"/>
      <c r="E7" s="24"/>
      <c r="F7" s="80"/>
      <c r="G7" s="80"/>
      <c r="H7" s="80"/>
      <c r="I7" s="24"/>
      <c r="J7" s="24"/>
      <c r="K7" s="80"/>
      <c r="L7" s="80"/>
    </row>
    <row r="8" spans="1:13" s="56" customFormat="1" ht="10.15" customHeight="1" x14ac:dyDescent="0.2">
      <c r="A8" s="33"/>
      <c r="B8" s="57"/>
      <c r="C8" s="57"/>
      <c r="D8" s="57"/>
      <c r="E8" s="57"/>
      <c r="F8" s="58" t="s">
        <v>1</v>
      </c>
      <c r="G8" s="58"/>
      <c r="H8" s="58"/>
    </row>
    <row r="9" spans="1:13" ht="10.15" customHeight="1" x14ac:dyDescent="0.2">
      <c r="A9" s="28"/>
      <c r="B9" s="86" t="s">
        <v>4</v>
      </c>
      <c r="C9" s="5" t="s">
        <v>5</v>
      </c>
      <c r="D9" s="57"/>
      <c r="E9" s="57"/>
      <c r="L9" s="5" t="s">
        <v>4</v>
      </c>
      <c r="M9" s="5" t="s">
        <v>5</v>
      </c>
    </row>
    <row r="10" spans="1:13" s="56" customFormat="1" ht="10.15" customHeight="1" x14ac:dyDescent="0.2">
      <c r="A10" s="57" t="s">
        <v>6</v>
      </c>
      <c r="B10" s="181">
        <v>8</v>
      </c>
      <c r="C10" s="181">
        <v>8</v>
      </c>
      <c r="D10" s="57" t="s">
        <v>337</v>
      </c>
      <c r="E10" s="57"/>
      <c r="F10" s="57"/>
      <c r="G10" s="57"/>
      <c r="H10" s="57"/>
      <c r="J10" s="57"/>
      <c r="K10" s="93" t="s">
        <v>308</v>
      </c>
      <c r="L10" s="2">
        <v>7</v>
      </c>
      <c r="M10" s="2">
        <v>8</v>
      </c>
    </row>
    <row r="11" spans="1:13" ht="10.15" customHeight="1" x14ac:dyDescent="0.2">
      <c r="A11" s="57" t="s">
        <v>74</v>
      </c>
      <c r="B11" s="181">
        <v>0</v>
      </c>
      <c r="C11" s="181">
        <v>0</v>
      </c>
      <c r="D11" s="57"/>
      <c r="E11" s="57"/>
      <c r="F11" s="57"/>
      <c r="G11" s="57"/>
      <c r="H11" s="57"/>
      <c r="J11" s="57"/>
      <c r="K11" s="93" t="s">
        <v>309</v>
      </c>
      <c r="L11" s="2">
        <v>0</v>
      </c>
      <c r="M11" s="2">
        <v>1</v>
      </c>
    </row>
    <row r="12" spans="1:13" ht="9" customHeight="1" thickBot="1" x14ac:dyDescent="0.25">
      <c r="A12" s="60"/>
      <c r="B12" s="60"/>
      <c r="C12" s="60" t="s">
        <v>1</v>
      </c>
      <c r="D12" s="60"/>
      <c r="E12" s="60"/>
      <c r="F12" s="60"/>
      <c r="G12" s="60"/>
      <c r="H12" s="60"/>
      <c r="I12" s="60"/>
      <c r="J12" s="60"/>
      <c r="K12" s="60"/>
      <c r="L12" s="60" t="s">
        <v>1</v>
      </c>
      <c r="M12" s="66"/>
    </row>
    <row r="13" spans="1:13" ht="10.9" customHeight="1" x14ac:dyDescent="0.2">
      <c r="A13" s="61" t="s">
        <v>7</v>
      </c>
      <c r="B13" s="36" t="s">
        <v>8</v>
      </c>
      <c r="C13" s="36" t="s">
        <v>9</v>
      </c>
      <c r="D13" s="36" t="s">
        <v>10</v>
      </c>
      <c r="E13" s="7"/>
      <c r="F13" s="36" t="s">
        <v>11</v>
      </c>
      <c r="G13" s="36" t="s">
        <v>8</v>
      </c>
      <c r="H13" s="36" t="s">
        <v>9</v>
      </c>
      <c r="I13" s="36" t="s">
        <v>10</v>
      </c>
      <c r="J13" s="57"/>
      <c r="K13" s="227"/>
      <c r="L13" s="232" t="s">
        <v>14</v>
      </c>
      <c r="M13" s="223" t="s">
        <v>12</v>
      </c>
    </row>
    <row r="14" spans="1:13" ht="2.25" customHeight="1" x14ac:dyDescent="0.2">
      <c r="A14" s="13"/>
      <c r="B14" s="24"/>
      <c r="C14" s="24"/>
      <c r="D14" s="24"/>
      <c r="E14" s="24"/>
      <c r="I14" s="57"/>
      <c r="J14" s="57"/>
      <c r="K14" s="228"/>
      <c r="L14" s="49"/>
    </row>
    <row r="15" spans="1:13" ht="10.9" customHeight="1" x14ac:dyDescent="0.2">
      <c r="A15" s="81" t="s">
        <v>338</v>
      </c>
      <c r="B15" s="62">
        <v>53</v>
      </c>
      <c r="C15" s="62">
        <v>34</v>
      </c>
      <c r="D15" s="25">
        <v>87</v>
      </c>
      <c r="E15" s="24"/>
      <c r="F15" s="17" t="s">
        <v>307</v>
      </c>
      <c r="G15" s="2">
        <v>1</v>
      </c>
      <c r="H15" s="2">
        <v>1</v>
      </c>
      <c r="I15" s="2">
        <v>2</v>
      </c>
      <c r="J15" s="57"/>
      <c r="K15" s="228"/>
      <c r="L15" s="229" t="s">
        <v>15</v>
      </c>
      <c r="M15" s="224">
        <v>0</v>
      </c>
    </row>
    <row r="16" spans="1:13" ht="10.9" customHeight="1" x14ac:dyDescent="0.2">
      <c r="A16" s="24"/>
      <c r="B16" s="14"/>
      <c r="C16" s="15"/>
      <c r="D16" s="1"/>
      <c r="E16" s="24"/>
      <c r="F16" s="62">
        <v>6</v>
      </c>
      <c r="G16" s="2">
        <v>1</v>
      </c>
      <c r="H16" s="2">
        <v>1</v>
      </c>
      <c r="I16" s="2">
        <v>2</v>
      </c>
      <c r="J16" s="57"/>
      <c r="K16" s="228"/>
      <c r="L16" s="229" t="s">
        <v>73</v>
      </c>
      <c r="M16" s="224">
        <v>0</v>
      </c>
    </row>
    <row r="17" spans="1:13" ht="10.9" customHeight="1" x14ac:dyDescent="0.2">
      <c r="A17" s="13" t="s">
        <v>76</v>
      </c>
      <c r="B17" s="62">
        <v>8</v>
      </c>
      <c r="C17" s="62">
        <v>8</v>
      </c>
      <c r="D17" s="25">
        <v>16</v>
      </c>
      <c r="E17" s="24"/>
      <c r="F17" s="62">
        <v>7</v>
      </c>
      <c r="G17" s="2">
        <v>6</v>
      </c>
      <c r="H17" s="2">
        <v>4</v>
      </c>
      <c r="I17" s="2">
        <v>10</v>
      </c>
      <c r="J17" s="57"/>
      <c r="K17" s="228"/>
      <c r="L17" s="229" t="s">
        <v>17</v>
      </c>
      <c r="M17" s="224">
        <v>1</v>
      </c>
    </row>
    <row r="18" spans="1:13" ht="10.9" customHeight="1" x14ac:dyDescent="0.2">
      <c r="A18" s="10" t="s">
        <v>77</v>
      </c>
      <c r="B18" s="182">
        <v>0</v>
      </c>
      <c r="C18" s="182">
        <v>0</v>
      </c>
      <c r="D18" s="25">
        <v>0</v>
      </c>
      <c r="E18" s="24"/>
      <c r="F18" s="62">
        <v>8</v>
      </c>
      <c r="G18" s="2">
        <v>5</v>
      </c>
      <c r="H18" s="2">
        <v>1</v>
      </c>
      <c r="I18" s="2">
        <v>6</v>
      </c>
      <c r="J18" s="57"/>
      <c r="K18" s="228"/>
      <c r="L18" s="229" t="s">
        <v>19</v>
      </c>
      <c r="M18" s="224">
        <v>3</v>
      </c>
    </row>
    <row r="19" spans="1:13" ht="10.9" customHeight="1" x14ac:dyDescent="0.2">
      <c r="A19" s="24"/>
      <c r="B19" s="24"/>
      <c r="C19" s="24"/>
      <c r="D19" s="26"/>
      <c r="E19" s="24"/>
      <c r="F19" s="62">
        <v>9</v>
      </c>
      <c r="G19" s="2">
        <v>7</v>
      </c>
      <c r="H19" s="2">
        <v>5</v>
      </c>
      <c r="I19" s="2">
        <v>12</v>
      </c>
      <c r="J19" s="57"/>
      <c r="K19" s="228"/>
      <c r="L19" s="229" t="s">
        <v>20</v>
      </c>
      <c r="M19" s="224">
        <v>5</v>
      </c>
    </row>
    <row r="20" spans="1:13" ht="10.9" customHeight="1" x14ac:dyDescent="0.2">
      <c r="A20" s="13" t="s">
        <v>13</v>
      </c>
      <c r="B20" s="25">
        <v>61</v>
      </c>
      <c r="C20" s="25">
        <v>42</v>
      </c>
      <c r="D20" s="25">
        <v>103</v>
      </c>
      <c r="E20" s="24"/>
      <c r="F20" s="62">
        <v>10</v>
      </c>
      <c r="G20" s="2">
        <v>5</v>
      </c>
      <c r="H20" s="2">
        <v>6</v>
      </c>
      <c r="I20" s="2">
        <v>11</v>
      </c>
      <c r="J20" s="57"/>
      <c r="K20" s="228"/>
      <c r="L20" s="229" t="s">
        <v>22</v>
      </c>
      <c r="M20" s="224">
        <v>1</v>
      </c>
    </row>
    <row r="21" spans="1:13" ht="10.9" customHeight="1" x14ac:dyDescent="0.2">
      <c r="A21" s="24"/>
      <c r="B21" s="24"/>
      <c r="C21" s="24"/>
      <c r="D21" s="26"/>
      <c r="E21" s="24"/>
      <c r="F21" s="62">
        <v>11</v>
      </c>
      <c r="G21" s="2">
        <v>2</v>
      </c>
      <c r="H21" s="2">
        <v>5</v>
      </c>
      <c r="I21" s="2">
        <v>7</v>
      </c>
      <c r="J21" s="57"/>
      <c r="K21" s="228"/>
      <c r="L21" s="230" t="s">
        <v>78</v>
      </c>
      <c r="M21" s="225">
        <v>1</v>
      </c>
    </row>
    <row r="22" spans="1:13" ht="10.9" customHeight="1" x14ac:dyDescent="0.2">
      <c r="A22" s="13" t="s">
        <v>16</v>
      </c>
      <c r="B22" s="62">
        <v>1</v>
      </c>
      <c r="C22" s="62">
        <v>0</v>
      </c>
      <c r="D22" s="25">
        <v>1</v>
      </c>
      <c r="E22" s="24"/>
      <c r="F22" s="62">
        <v>12</v>
      </c>
      <c r="G22" s="2">
        <v>2</v>
      </c>
      <c r="H22" s="2">
        <v>0</v>
      </c>
      <c r="I22" s="2">
        <v>2</v>
      </c>
      <c r="J22" s="57"/>
      <c r="K22" s="228"/>
      <c r="L22" s="229" t="s">
        <v>23</v>
      </c>
      <c r="M22" s="224">
        <v>2</v>
      </c>
    </row>
    <row r="23" spans="1:13" ht="10.9" customHeight="1" x14ac:dyDescent="0.2">
      <c r="A23" s="12" t="s">
        <v>287</v>
      </c>
      <c r="B23" s="62">
        <v>0</v>
      </c>
      <c r="C23" s="62">
        <v>0</v>
      </c>
      <c r="D23" s="25">
        <v>0</v>
      </c>
      <c r="E23" s="24"/>
      <c r="F23" s="62">
        <v>13</v>
      </c>
      <c r="G23" s="2">
        <v>7</v>
      </c>
      <c r="H23" s="2">
        <v>2</v>
      </c>
      <c r="I23" s="2">
        <v>9</v>
      </c>
      <c r="J23" s="57"/>
      <c r="K23" s="228"/>
      <c r="L23" s="231" t="s">
        <v>24</v>
      </c>
      <c r="M23" s="226">
        <v>13</v>
      </c>
    </row>
    <row r="24" spans="1:13" ht="10.9" customHeight="1" x14ac:dyDescent="0.2">
      <c r="A24" s="13" t="s">
        <v>18</v>
      </c>
      <c r="B24" s="62">
        <v>6</v>
      </c>
      <c r="C24" s="62">
        <v>7</v>
      </c>
      <c r="D24" s="25">
        <v>13</v>
      </c>
      <c r="E24" s="24"/>
      <c r="F24" s="62">
        <v>14</v>
      </c>
      <c r="G24" s="2">
        <v>6</v>
      </c>
      <c r="H24" s="2">
        <v>4</v>
      </c>
      <c r="I24" s="2">
        <v>10</v>
      </c>
      <c r="J24" s="57"/>
      <c r="K24" s="24"/>
      <c r="M24" s="129" t="b">
        <v>1</v>
      </c>
    </row>
    <row r="25" spans="1:13" ht="10.9" customHeight="1" x14ac:dyDescent="0.2">
      <c r="A25" s="24"/>
      <c r="B25" s="24"/>
      <c r="C25" s="24"/>
      <c r="D25" s="26"/>
      <c r="E25" s="24"/>
      <c r="F25" s="17">
        <v>15</v>
      </c>
      <c r="G25" s="2">
        <v>7</v>
      </c>
      <c r="H25" s="2">
        <v>4</v>
      </c>
      <c r="I25" s="2">
        <v>11</v>
      </c>
      <c r="J25" s="57"/>
    </row>
    <row r="26" spans="1:13" ht="10.9" customHeight="1" x14ac:dyDescent="0.2">
      <c r="A26" s="37" t="s">
        <v>339</v>
      </c>
      <c r="B26" s="25">
        <v>54</v>
      </c>
      <c r="C26" s="25">
        <v>35</v>
      </c>
      <c r="D26" s="25">
        <v>89</v>
      </c>
      <c r="E26" s="24"/>
      <c r="F26" s="17">
        <v>16</v>
      </c>
      <c r="G26" s="2">
        <v>4</v>
      </c>
      <c r="H26" s="2">
        <v>2</v>
      </c>
      <c r="I26" s="2">
        <v>6</v>
      </c>
      <c r="J26" s="57"/>
    </row>
    <row r="27" spans="1:13" ht="10.9" customHeight="1" x14ac:dyDescent="0.2">
      <c r="A27" s="37"/>
      <c r="B27" s="65"/>
      <c r="C27" s="65"/>
      <c r="D27" s="65"/>
      <c r="E27" s="24"/>
      <c r="F27" s="17">
        <v>17</v>
      </c>
      <c r="G27" s="2">
        <v>0</v>
      </c>
      <c r="H27" s="2">
        <v>0</v>
      </c>
      <c r="I27" s="2">
        <v>0</v>
      </c>
      <c r="J27" s="57"/>
    </row>
    <row r="28" spans="1:13" ht="10.9" customHeight="1" x14ac:dyDescent="0.2">
      <c r="A28" s="216" t="s">
        <v>340</v>
      </c>
      <c r="B28" s="62">
        <v>1</v>
      </c>
      <c r="C28" s="65"/>
      <c r="D28" s="65"/>
      <c r="E28" s="24"/>
      <c r="F28" s="17">
        <v>18</v>
      </c>
      <c r="G28" s="2">
        <v>0</v>
      </c>
      <c r="H28" s="2">
        <v>0</v>
      </c>
      <c r="I28" s="2">
        <v>0</v>
      </c>
      <c r="J28" s="57"/>
    </row>
    <row r="29" spans="1:13" ht="10.9" customHeight="1" x14ac:dyDescent="0.2">
      <c r="A29" s="33" t="s">
        <v>341</v>
      </c>
      <c r="B29" s="65"/>
      <c r="C29" s="65"/>
      <c r="D29" s="65"/>
      <c r="E29" s="24"/>
      <c r="F29" s="17" t="s">
        <v>21</v>
      </c>
      <c r="G29" s="2">
        <v>1</v>
      </c>
      <c r="H29" s="2">
        <v>0</v>
      </c>
      <c r="I29" s="2">
        <v>1</v>
      </c>
      <c r="J29" s="57"/>
    </row>
    <row r="30" spans="1:13" ht="3" customHeight="1" x14ac:dyDescent="0.2">
      <c r="A30" s="57"/>
      <c r="B30" s="24"/>
      <c r="C30" s="24"/>
      <c r="D30" s="24"/>
      <c r="E30" s="57"/>
      <c r="F30" s="57"/>
      <c r="G30" s="57"/>
      <c r="H30" s="57"/>
      <c r="I30" s="57"/>
      <c r="J30" s="57"/>
    </row>
    <row r="31" spans="1:13" ht="10.9" customHeight="1" x14ac:dyDescent="0.2">
      <c r="C31" s="24"/>
      <c r="D31" s="24"/>
      <c r="E31" s="57"/>
      <c r="F31" s="18" t="s">
        <v>24</v>
      </c>
      <c r="G31" s="16">
        <v>54</v>
      </c>
      <c r="H31" s="16">
        <v>35</v>
      </c>
      <c r="I31" s="16">
        <v>89</v>
      </c>
      <c r="J31" s="57"/>
    </row>
    <row r="32" spans="1:13" ht="8.25" customHeight="1" thickBot="1" x14ac:dyDescent="0.25">
      <c r="A32" s="60"/>
      <c r="B32" s="60"/>
      <c r="C32" s="60"/>
      <c r="D32" s="60"/>
      <c r="E32" s="60"/>
      <c r="F32" s="60"/>
      <c r="G32" s="130" t="b">
        <v>1</v>
      </c>
      <c r="H32" s="130" t="b">
        <v>1</v>
      </c>
      <c r="I32" s="130" t="b">
        <v>1</v>
      </c>
      <c r="J32" s="60"/>
      <c r="K32" s="63"/>
      <c r="L32" s="63"/>
      <c r="M32" s="63"/>
    </row>
    <row r="33" spans="1:13" x14ac:dyDescent="0.2">
      <c r="A33" s="87" t="s">
        <v>284</v>
      </c>
      <c r="B33" s="57"/>
      <c r="C33" s="38" t="s">
        <v>101</v>
      </c>
      <c r="D33" s="38" t="s">
        <v>103</v>
      </c>
      <c r="E33" s="57"/>
      <c r="F33" s="57"/>
      <c r="G33" s="57"/>
      <c r="H33" s="57"/>
      <c r="I33" s="57"/>
      <c r="J33" s="57"/>
      <c r="L33" s="38" t="s">
        <v>101</v>
      </c>
      <c r="M33" s="38" t="s">
        <v>102</v>
      </c>
    </row>
    <row r="34" spans="1:13" ht="10.9" customHeight="1" x14ac:dyDescent="0.2">
      <c r="A34" s="39"/>
      <c r="B34" s="125" t="s">
        <v>278</v>
      </c>
      <c r="C34" s="2">
        <v>3</v>
      </c>
      <c r="D34" s="2">
        <v>5</v>
      </c>
      <c r="E34" s="57"/>
      <c r="G34" s="64"/>
      <c r="H34" s="91" t="s">
        <v>25</v>
      </c>
      <c r="I34" s="57"/>
      <c r="J34" s="57"/>
      <c r="L34" s="2">
        <v>7</v>
      </c>
      <c r="M34" s="2">
        <v>1</v>
      </c>
    </row>
    <row r="35" spans="1:13" ht="10.9" customHeight="1" x14ac:dyDescent="0.2">
      <c r="A35" s="40"/>
      <c r="B35" s="125" t="s">
        <v>279</v>
      </c>
      <c r="C35" s="2">
        <v>5</v>
      </c>
      <c r="D35" s="2">
        <v>3</v>
      </c>
      <c r="E35" s="57"/>
      <c r="G35" s="64"/>
      <c r="H35" s="91" t="s">
        <v>26</v>
      </c>
      <c r="I35" s="57"/>
      <c r="J35" s="57"/>
      <c r="L35" s="2">
        <v>5</v>
      </c>
      <c r="M35" s="2">
        <v>3</v>
      </c>
    </row>
    <row r="36" spans="1:13" ht="10.9" customHeight="1" x14ac:dyDescent="0.2">
      <c r="A36" s="39"/>
      <c r="B36" s="203" t="s">
        <v>280</v>
      </c>
      <c r="C36" s="2">
        <v>0</v>
      </c>
      <c r="D36" s="2">
        <v>8</v>
      </c>
      <c r="E36" s="57"/>
      <c r="G36" s="64"/>
      <c r="H36" s="91" t="s">
        <v>27</v>
      </c>
      <c r="I36" s="57"/>
      <c r="J36" s="57"/>
      <c r="L36" s="2">
        <v>8</v>
      </c>
      <c r="M36" s="2">
        <v>0</v>
      </c>
    </row>
    <row r="37" spans="1:13" ht="10.9" customHeight="1" x14ac:dyDescent="0.2">
      <c r="A37" s="69"/>
      <c r="B37" s="204" t="s">
        <v>281</v>
      </c>
      <c r="C37" s="183">
        <v>3</v>
      </c>
      <c r="D37" s="2">
        <v>5</v>
      </c>
      <c r="E37" s="57"/>
      <c r="G37" s="64"/>
      <c r="H37" s="91" t="s">
        <v>28</v>
      </c>
      <c r="I37" s="57"/>
      <c r="J37" s="57"/>
      <c r="L37" s="5" t="s">
        <v>1</v>
      </c>
      <c r="M37" s="3" t="s">
        <v>1</v>
      </c>
    </row>
    <row r="38" spans="1:13" ht="10.9" customHeight="1" x14ac:dyDescent="0.2">
      <c r="B38" s="39"/>
      <c r="C38" s="6" t="s">
        <v>1</v>
      </c>
      <c r="D38" s="6" t="s">
        <v>1</v>
      </c>
      <c r="E38" s="57"/>
      <c r="G38" s="64"/>
      <c r="H38" s="91" t="s">
        <v>29</v>
      </c>
      <c r="I38" s="57"/>
      <c r="J38" s="57"/>
      <c r="L38" s="2">
        <v>8</v>
      </c>
      <c r="M38" s="2">
        <v>0</v>
      </c>
    </row>
    <row r="39" spans="1:13" ht="10.9" customHeight="1" x14ac:dyDescent="0.2">
      <c r="A39" s="39"/>
      <c r="B39" s="39"/>
      <c r="C39" s="7" t="s">
        <v>12</v>
      </c>
      <c r="D39" s="3"/>
      <c r="E39" s="57"/>
      <c r="G39" s="64"/>
      <c r="H39" s="91" t="s">
        <v>99</v>
      </c>
      <c r="I39" s="57"/>
      <c r="J39" s="57"/>
      <c r="L39" s="5" t="s">
        <v>1</v>
      </c>
      <c r="M39" s="3" t="s">
        <v>1</v>
      </c>
    </row>
    <row r="40" spans="1:13" ht="10.9" customHeight="1" x14ac:dyDescent="0.2">
      <c r="B40" s="10" t="s">
        <v>311</v>
      </c>
      <c r="C40" s="184">
        <v>1</v>
      </c>
      <c r="D40" s="3"/>
      <c r="E40" s="57"/>
      <c r="G40" s="64"/>
      <c r="H40" s="91" t="s">
        <v>31</v>
      </c>
      <c r="I40" s="57"/>
      <c r="J40" s="57"/>
      <c r="L40" s="2">
        <v>0</v>
      </c>
      <c r="M40" s="2">
        <v>8</v>
      </c>
    </row>
    <row r="41" spans="1:13" ht="10.9" customHeight="1" x14ac:dyDescent="0.2">
      <c r="B41" s="10" t="s">
        <v>312</v>
      </c>
      <c r="C41" s="184">
        <v>0</v>
      </c>
      <c r="D41" s="3"/>
      <c r="E41" s="57"/>
      <c r="G41" s="64"/>
      <c r="H41" s="91" t="s">
        <v>32</v>
      </c>
      <c r="I41" s="57"/>
      <c r="J41" s="57"/>
      <c r="L41" s="2">
        <v>5</v>
      </c>
      <c r="M41" s="2">
        <v>3</v>
      </c>
    </row>
    <row r="42" spans="1:13" ht="10.9" customHeight="1" x14ac:dyDescent="0.2">
      <c r="B42" s="10" t="s">
        <v>313</v>
      </c>
      <c r="C42" s="184">
        <v>0</v>
      </c>
      <c r="D42" s="4" t="s">
        <v>1</v>
      </c>
      <c r="E42" s="57"/>
      <c r="G42" s="64"/>
      <c r="H42" s="91" t="s">
        <v>33</v>
      </c>
      <c r="I42" s="57"/>
      <c r="J42" s="57"/>
      <c r="L42" s="8"/>
      <c r="M42" s="3" t="s">
        <v>1</v>
      </c>
    </row>
    <row r="43" spans="1:13" ht="10.9" customHeight="1" x14ac:dyDescent="0.2">
      <c r="A43" s="10"/>
      <c r="B43" s="65"/>
      <c r="C43" s="129" t="b">
        <v>1</v>
      </c>
      <c r="D43" s="3"/>
      <c r="E43" s="57"/>
      <c r="G43" s="64"/>
      <c r="H43" s="91" t="s">
        <v>97</v>
      </c>
      <c r="I43" s="57"/>
      <c r="J43" s="57"/>
      <c r="L43" s="2">
        <v>0</v>
      </c>
      <c r="M43" s="2">
        <v>8</v>
      </c>
    </row>
    <row r="44" spans="1:13" ht="10.9" customHeight="1" thickBot="1" x14ac:dyDescent="0.25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6"/>
      <c r="M44" s="60"/>
    </row>
    <row r="45" spans="1:13" ht="10.9" customHeight="1" x14ac:dyDescent="0.2">
      <c r="A45" s="58" t="s">
        <v>282</v>
      </c>
      <c r="C45" s="38" t="s">
        <v>12</v>
      </c>
      <c r="D45" s="57"/>
      <c r="E45" s="57"/>
      <c r="F45" s="67"/>
      <c r="G45" s="67"/>
      <c r="H45" s="67"/>
      <c r="I45" s="39"/>
      <c r="J45" s="68" t="s">
        <v>80</v>
      </c>
      <c r="L45" s="69"/>
    </row>
    <row r="46" spans="1:13" ht="10.9" customHeight="1" x14ac:dyDescent="0.2">
      <c r="A46" s="50"/>
      <c r="B46" s="34" t="s">
        <v>81</v>
      </c>
      <c r="C46" s="184">
        <v>6</v>
      </c>
      <c r="D46" s="57"/>
      <c r="E46" s="57"/>
      <c r="F46" s="70"/>
      <c r="G46" s="70"/>
      <c r="H46" s="70"/>
      <c r="I46" s="9"/>
      <c r="J46" s="57"/>
      <c r="K46" s="12" t="s">
        <v>82</v>
      </c>
      <c r="L46" s="183">
        <v>0</v>
      </c>
    </row>
    <row r="47" spans="1:13" ht="10.9" customHeight="1" x14ac:dyDescent="0.2">
      <c r="A47" s="50"/>
      <c r="B47" s="10" t="s">
        <v>83</v>
      </c>
      <c r="C47" s="184">
        <v>5</v>
      </c>
      <c r="D47" s="5"/>
      <c r="E47" s="57"/>
      <c r="F47" s="10"/>
      <c r="G47" s="10"/>
      <c r="H47" s="10"/>
      <c r="I47" s="70"/>
      <c r="J47" s="3"/>
      <c r="K47" s="12" t="s">
        <v>84</v>
      </c>
      <c r="L47" s="183">
        <v>0</v>
      </c>
    </row>
    <row r="48" spans="1:13" ht="10.9" customHeight="1" x14ac:dyDescent="0.2">
      <c r="A48" s="59"/>
      <c r="B48" s="10" t="s">
        <v>85</v>
      </c>
      <c r="C48" s="185">
        <v>0</v>
      </c>
      <c r="D48" s="5"/>
      <c r="E48" s="57"/>
      <c r="F48" s="10"/>
      <c r="G48" s="10"/>
      <c r="H48" s="10"/>
      <c r="I48" s="70"/>
      <c r="J48" s="3"/>
      <c r="K48" s="12" t="s">
        <v>86</v>
      </c>
      <c r="L48" s="183">
        <v>6</v>
      </c>
    </row>
    <row r="49" spans="1:13" ht="10.9" customHeight="1" x14ac:dyDescent="0.2">
      <c r="A49" s="59"/>
      <c r="B49" s="51" t="s">
        <v>87</v>
      </c>
      <c r="C49" s="184">
        <v>3</v>
      </c>
      <c r="D49" s="5"/>
      <c r="E49" s="57"/>
      <c r="F49" s="10"/>
      <c r="G49" s="10"/>
      <c r="H49" s="10"/>
      <c r="I49" s="70"/>
      <c r="J49" s="3"/>
      <c r="K49" s="12" t="s">
        <v>88</v>
      </c>
      <c r="L49" s="183">
        <v>2</v>
      </c>
    </row>
    <row r="50" spans="1:13" ht="10.5" customHeight="1" thickBot="1" x14ac:dyDescent="0.25">
      <c r="A50" s="71"/>
      <c r="B50" s="52"/>
      <c r="C50" s="11" t="s">
        <v>1</v>
      </c>
      <c r="D50" s="60"/>
      <c r="E50" s="60"/>
      <c r="F50" s="63"/>
      <c r="G50" s="63"/>
      <c r="H50" s="63"/>
      <c r="I50" s="71"/>
      <c r="J50" s="72"/>
      <c r="K50" s="60"/>
      <c r="L50" s="130" t="b">
        <v>1</v>
      </c>
      <c r="M50" s="60"/>
    </row>
    <row r="51" spans="1:13" ht="10.9" customHeight="1" x14ac:dyDescent="0.2">
      <c r="A51" s="58" t="s">
        <v>35</v>
      </c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</row>
    <row r="52" spans="1:13" ht="10.9" customHeight="1" x14ac:dyDescent="0.2">
      <c r="B52" s="5" t="s">
        <v>12</v>
      </c>
      <c r="C52" s="57"/>
      <c r="D52" s="57"/>
      <c r="E52" s="57"/>
      <c r="G52" s="65"/>
      <c r="H52" s="182">
        <v>172</v>
      </c>
      <c r="I52" s="58" t="s">
        <v>36</v>
      </c>
      <c r="J52" s="57"/>
      <c r="K52" s="57"/>
      <c r="L52" s="57"/>
    </row>
    <row r="53" spans="1:13" ht="10.9" customHeight="1" x14ac:dyDescent="0.2">
      <c r="B53" s="184">
        <v>25</v>
      </c>
      <c r="C53" s="58" t="s">
        <v>37</v>
      </c>
      <c r="D53" s="57"/>
      <c r="E53" s="57"/>
      <c r="G53" s="10"/>
      <c r="H53" s="186">
        <v>165</v>
      </c>
      <c r="I53" s="58" t="s">
        <v>38</v>
      </c>
      <c r="J53" s="57"/>
      <c r="K53" s="57"/>
      <c r="L53" s="57"/>
    </row>
    <row r="54" spans="1:13" ht="10.9" customHeight="1" x14ac:dyDescent="0.2">
      <c r="B54" s="57" t="s">
        <v>39</v>
      </c>
      <c r="C54" s="57"/>
      <c r="D54" s="57"/>
      <c r="E54" s="57"/>
      <c r="G54" s="57"/>
      <c r="H54" s="57" t="s">
        <v>40</v>
      </c>
      <c r="I54" s="57"/>
      <c r="J54" s="57"/>
      <c r="K54" s="57"/>
      <c r="L54" s="57"/>
      <c r="M54" s="24"/>
    </row>
    <row r="55" spans="1:13" ht="6" customHeight="1" thickBot="1" x14ac:dyDescent="0.25">
      <c r="A55" s="60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</row>
    <row r="56" spans="1:13" ht="5.25" customHeight="1" x14ac:dyDescent="0.2"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</row>
    <row r="57" spans="1:13" ht="10.9" customHeight="1" x14ac:dyDescent="0.2">
      <c r="A57" s="58" t="s">
        <v>283</v>
      </c>
      <c r="B57" s="57"/>
      <c r="D57" s="39"/>
      <c r="E57" s="39"/>
      <c r="F57" s="57"/>
      <c r="G57" s="57"/>
      <c r="H57" s="57"/>
      <c r="I57" s="57"/>
      <c r="J57" s="57"/>
      <c r="K57" s="57"/>
      <c r="L57" s="57"/>
    </row>
    <row r="58" spans="1:13" ht="7.5" customHeight="1" x14ac:dyDescent="0.2">
      <c r="A58" s="57"/>
      <c r="B58" s="57"/>
      <c r="E58" s="57"/>
      <c r="F58" s="57"/>
      <c r="G58" s="57"/>
      <c r="H58" s="57"/>
      <c r="I58" s="57"/>
      <c r="J58" s="57"/>
      <c r="K58" s="57"/>
      <c r="L58" s="57"/>
    </row>
    <row r="59" spans="1:13" ht="10.9" customHeight="1" x14ac:dyDescent="0.2">
      <c r="A59" s="57"/>
      <c r="B59" s="57" t="s">
        <v>41</v>
      </c>
      <c r="D59" s="57" t="s">
        <v>314</v>
      </c>
      <c r="E59" s="57"/>
      <c r="G59" s="57" t="s">
        <v>315</v>
      </c>
      <c r="H59" s="57" t="s">
        <v>316</v>
      </c>
      <c r="I59" s="57" t="s">
        <v>317</v>
      </c>
      <c r="J59" s="57"/>
      <c r="K59" s="57"/>
      <c r="L59" s="57"/>
    </row>
    <row r="60" spans="1:13" ht="10.9" customHeight="1" x14ac:dyDescent="0.2">
      <c r="A60" s="57"/>
      <c r="B60" s="57" t="s">
        <v>42</v>
      </c>
      <c r="D60" s="57" t="s">
        <v>89</v>
      </c>
      <c r="E60" s="57"/>
      <c r="G60" s="57" t="s">
        <v>89</v>
      </c>
      <c r="H60" s="57" t="s">
        <v>89</v>
      </c>
      <c r="I60" s="57" t="s">
        <v>90</v>
      </c>
      <c r="J60" s="57"/>
      <c r="K60" s="57"/>
      <c r="L60" s="57"/>
    </row>
    <row r="61" spans="1:13" ht="10.9" customHeight="1" x14ac:dyDescent="0.2">
      <c r="A61" s="57" t="s">
        <v>342</v>
      </c>
      <c r="B61" s="62">
        <v>206</v>
      </c>
      <c r="D61" s="62">
        <v>109</v>
      </c>
      <c r="E61" s="65"/>
      <c r="G61" s="62">
        <v>35</v>
      </c>
      <c r="H61" s="62">
        <v>0</v>
      </c>
      <c r="I61" s="62">
        <v>70</v>
      </c>
      <c r="J61" s="57"/>
      <c r="K61" s="57"/>
      <c r="L61" s="57"/>
    </row>
    <row r="62" spans="1:13" ht="10.9" customHeight="1" x14ac:dyDescent="0.2">
      <c r="A62" s="57" t="s">
        <v>343</v>
      </c>
      <c r="B62" s="62">
        <v>73</v>
      </c>
      <c r="D62" s="62">
        <v>64</v>
      </c>
      <c r="E62" s="65"/>
      <c r="G62" s="62">
        <v>35</v>
      </c>
      <c r="H62" s="62">
        <v>0</v>
      </c>
      <c r="I62" s="62">
        <v>0</v>
      </c>
      <c r="J62" s="57"/>
      <c r="K62" s="57"/>
      <c r="L62" s="57"/>
    </row>
    <row r="63" spans="1:13" ht="10.9" customHeight="1" x14ac:dyDescent="0.2">
      <c r="A63" s="57" t="s">
        <v>344</v>
      </c>
      <c r="B63" s="62">
        <v>185</v>
      </c>
      <c r="D63" s="62">
        <v>238</v>
      </c>
      <c r="E63" s="65"/>
      <c r="G63" s="62">
        <v>80</v>
      </c>
      <c r="H63" s="62">
        <v>0</v>
      </c>
      <c r="I63" s="62">
        <v>0</v>
      </c>
      <c r="J63" s="57"/>
      <c r="K63" s="57"/>
      <c r="L63" s="34" t="s">
        <v>91</v>
      </c>
    </row>
    <row r="64" spans="1:13" ht="10.9" customHeight="1" x14ac:dyDescent="0.2">
      <c r="A64" s="57" t="s">
        <v>345</v>
      </c>
      <c r="B64" s="25">
        <v>464</v>
      </c>
      <c r="D64" s="25">
        <v>411</v>
      </c>
      <c r="E64" s="65"/>
      <c r="G64" s="25">
        <v>150</v>
      </c>
      <c r="H64" s="25">
        <v>0</v>
      </c>
      <c r="I64" s="25">
        <v>70</v>
      </c>
      <c r="J64" s="57"/>
      <c r="L64" s="25">
        <v>1095</v>
      </c>
    </row>
    <row r="65" spans="1:13" ht="7.5" customHeight="1" thickBot="1" x14ac:dyDescent="0.25">
      <c r="A65" s="60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</row>
    <row r="66" spans="1:13" ht="10.9" customHeight="1" x14ac:dyDescent="0.2">
      <c r="A66" s="58" t="s">
        <v>47</v>
      </c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</row>
    <row r="67" spans="1:13" ht="10.9" customHeight="1" x14ac:dyDescent="0.2">
      <c r="A67" s="57"/>
      <c r="B67" s="5" t="s">
        <v>48</v>
      </c>
      <c r="C67" s="5" t="s">
        <v>49</v>
      </c>
      <c r="D67" s="5" t="s">
        <v>50</v>
      </c>
      <c r="E67" s="5"/>
      <c r="F67" s="5" t="s">
        <v>51</v>
      </c>
      <c r="G67" s="5" t="s">
        <v>52</v>
      </c>
      <c r="H67" s="5" t="s">
        <v>53</v>
      </c>
      <c r="J67" s="5"/>
      <c r="L67" s="57"/>
    </row>
    <row r="68" spans="1:13" ht="10.9" customHeight="1" x14ac:dyDescent="0.2">
      <c r="A68" s="57"/>
      <c r="B68" s="2">
        <v>0</v>
      </c>
      <c r="C68" s="2">
        <v>0</v>
      </c>
      <c r="D68" s="2">
        <v>1</v>
      </c>
      <c r="E68" s="5"/>
      <c r="F68" s="2">
        <v>5</v>
      </c>
      <c r="G68" s="2">
        <v>2</v>
      </c>
      <c r="H68" s="2">
        <v>0</v>
      </c>
      <c r="I68" s="131" t="b">
        <v>1</v>
      </c>
      <c r="J68" s="3"/>
    </row>
    <row r="69" spans="1:13" ht="7.5" customHeight="1" x14ac:dyDescent="0.2">
      <c r="A69" s="57"/>
      <c r="B69" s="57" t="s">
        <v>1</v>
      </c>
      <c r="C69" s="57"/>
      <c r="D69" s="57"/>
      <c r="E69" s="57"/>
      <c r="F69" s="57"/>
      <c r="G69" s="57"/>
      <c r="H69" s="57"/>
      <c r="I69" s="57"/>
      <c r="J69" s="57"/>
      <c r="K69" s="57"/>
      <c r="L69" s="57"/>
    </row>
    <row r="70" spans="1:13" ht="7.5" customHeight="1" x14ac:dyDescent="0.2">
      <c r="A70" s="57"/>
      <c r="B70" s="5" t="s">
        <v>12</v>
      </c>
      <c r="C70" s="57"/>
      <c r="D70" s="57"/>
      <c r="E70" s="57"/>
      <c r="F70" s="57"/>
      <c r="G70" s="57"/>
      <c r="H70" s="57"/>
      <c r="I70" s="57"/>
      <c r="J70" s="57"/>
      <c r="K70" s="57"/>
      <c r="L70" s="57"/>
    </row>
    <row r="71" spans="1:13" ht="10.9" customHeight="1" x14ac:dyDescent="0.2">
      <c r="A71" s="57" t="s">
        <v>54</v>
      </c>
      <c r="B71" s="2">
        <v>29</v>
      </c>
      <c r="C71" s="57" t="s">
        <v>55</v>
      </c>
      <c r="D71" s="57"/>
      <c r="E71" s="57"/>
      <c r="G71" s="42"/>
      <c r="H71" s="42" t="s">
        <v>346</v>
      </c>
      <c r="I71" s="187" t="s">
        <v>225</v>
      </c>
      <c r="J71" s="82"/>
      <c r="K71" s="82"/>
      <c r="L71" s="82"/>
      <c r="M71" s="83"/>
    </row>
    <row r="72" spans="1:13" ht="10.9" customHeight="1" x14ac:dyDescent="0.2">
      <c r="E72" s="57"/>
      <c r="F72" s="6"/>
      <c r="G72" s="6"/>
      <c r="H72" s="6"/>
      <c r="I72" s="6"/>
      <c r="J72" s="24"/>
      <c r="K72" s="24"/>
      <c r="L72" s="57"/>
    </row>
    <row r="73" spans="1:13" ht="10.9" customHeight="1" x14ac:dyDescent="0.2">
      <c r="A73" s="43" t="s">
        <v>93</v>
      </c>
      <c r="B73" s="2">
        <v>39</v>
      </c>
      <c r="C73" s="58" t="s">
        <v>141</v>
      </c>
      <c r="E73" s="57"/>
      <c r="G73" s="18"/>
      <c r="H73" s="18" t="s">
        <v>347</v>
      </c>
      <c r="I73" s="187" t="s">
        <v>225</v>
      </c>
      <c r="J73" s="82"/>
      <c r="K73" s="82"/>
      <c r="L73" s="82"/>
      <c r="M73" s="49"/>
    </row>
    <row r="74" spans="1:13" ht="10.9" customHeight="1" x14ac:dyDescent="0.2">
      <c r="A74" s="67" t="s">
        <v>95</v>
      </c>
      <c r="B74" s="184">
        <v>213</v>
      </c>
      <c r="C74" s="74" t="s">
        <v>140</v>
      </c>
      <c r="D74" s="74"/>
      <c r="E74" s="24"/>
      <c r="F74" s="24"/>
      <c r="G74" s="24"/>
      <c r="H74" s="24"/>
      <c r="I74" s="24"/>
      <c r="J74" s="24"/>
      <c r="K74" s="61"/>
      <c r="L74" s="24"/>
    </row>
    <row r="75" spans="1:13" ht="6" customHeight="1" x14ac:dyDescent="0.2">
      <c r="A75" s="57"/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</row>
    <row r="76" spans="1:13" ht="10.9" customHeight="1" thickBot="1" x14ac:dyDescent="0.25">
      <c r="A76" s="18" t="s">
        <v>104</v>
      </c>
      <c r="B76" s="188" t="s">
        <v>405</v>
      </c>
      <c r="C76" s="60"/>
      <c r="D76" s="63"/>
      <c r="E76" s="57"/>
      <c r="F76" s="18" t="s">
        <v>57</v>
      </c>
      <c r="G76" s="60" t="s">
        <v>406</v>
      </c>
      <c r="H76" s="60"/>
      <c r="I76" s="60"/>
      <c r="J76" s="57"/>
      <c r="K76" s="18" t="s">
        <v>58</v>
      </c>
      <c r="L76" s="188" t="s">
        <v>225</v>
      </c>
      <c r="M76" s="63"/>
    </row>
    <row r="77" spans="1:13" ht="10.9" customHeight="1" thickBot="1" x14ac:dyDescent="0.25">
      <c r="A77" s="18" t="s">
        <v>59</v>
      </c>
      <c r="B77" s="189" t="s">
        <v>225</v>
      </c>
      <c r="C77" s="84"/>
      <c r="D77" s="237"/>
      <c r="E77" s="57"/>
      <c r="F77" s="18" t="s">
        <v>60</v>
      </c>
      <c r="G77" s="84" t="s">
        <v>225</v>
      </c>
      <c r="H77" s="84"/>
      <c r="I77" s="84"/>
      <c r="J77" s="57"/>
      <c r="K77" s="18" t="s">
        <v>121</v>
      </c>
      <c r="L77" s="188" t="s">
        <v>225</v>
      </c>
      <c r="M77" s="63"/>
    </row>
    <row r="78" spans="1:13" ht="10.9" customHeight="1" thickBot="1" x14ac:dyDescent="0.25">
      <c r="A78" s="18" t="s">
        <v>62</v>
      </c>
      <c r="B78" s="60" t="s">
        <v>225</v>
      </c>
      <c r="C78" s="60" t="s">
        <v>225</v>
      </c>
      <c r="D78" s="60"/>
      <c r="E78" s="60"/>
      <c r="F78" s="60"/>
      <c r="G78" s="60" t="s">
        <v>226</v>
      </c>
      <c r="H78" s="60"/>
      <c r="I78" s="60"/>
      <c r="J78" s="57"/>
      <c r="K78" s="18" t="s">
        <v>63</v>
      </c>
      <c r="L78" s="188" t="s">
        <v>225</v>
      </c>
      <c r="M78" s="63"/>
    </row>
    <row r="79" spans="1:13" ht="10.9" customHeight="1" thickBot="1" x14ac:dyDescent="0.25">
      <c r="A79" s="57"/>
      <c r="B79" s="5" t="s">
        <v>64</v>
      </c>
      <c r="C79" s="5" t="s">
        <v>65</v>
      </c>
      <c r="D79" s="5"/>
      <c r="E79" s="5"/>
      <c r="F79" s="5"/>
      <c r="G79" s="5" t="s">
        <v>66</v>
      </c>
      <c r="H79" s="5"/>
      <c r="I79" s="57"/>
      <c r="J79" s="57"/>
      <c r="K79" s="18" t="s">
        <v>96</v>
      </c>
      <c r="L79" s="60" t="s">
        <v>225</v>
      </c>
      <c r="M79" s="63"/>
    </row>
    <row r="80" spans="1:13" x14ac:dyDescent="0.2">
      <c r="A80" s="202" t="s">
        <v>318</v>
      </c>
    </row>
  </sheetData>
  <sheetProtection algorithmName="SHA-512" hashValue="fYtczOTVk1PYt66ggPRNMidVveLTMgSA6wNMamVQ3Wr49xWbjIlU9L3PW8RK3UxWAAt2ApWrR/Ba9R1ujCRKyQ==" saltValue="6EaRXG7VX0nkmJmR9aqs2Q==" spinCount="100000" sheet="1" objects="1" scenarios="1" selectLockedCells="1" selectUnlockedCells="1"/>
  <phoneticPr fontId="0" type="noConversion"/>
  <conditionalFormatting sqref="M24 C43 L50 G32:I32">
    <cfRule type="cellIs" priority="1" stopIfTrue="1" operator="equal">
      <formula>TRUE</formula>
    </cfRule>
    <cfRule type="cellIs" dxfId="27" priority="2" stopIfTrue="1" operator="equal">
      <formula>FALSE</formula>
    </cfRule>
  </conditionalFormatting>
  <conditionalFormatting sqref="C40:C42">
    <cfRule type="cellIs" dxfId="26" priority="3" stopIfTrue="1" operator="greaterThan">
      <formula>$D$20</formula>
    </cfRule>
  </conditionalFormatting>
  <pageMargins left="0.23622047244094491" right="0.23622047244094491" top="0.39370078740157483" bottom="0.55118110236220474" header="0.31496062992125984" footer="0.51181102362204722"/>
  <pageSetup paperSize="9" scale="92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5955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171450</xdr:colOff>
                    <xdr:row>0</xdr:row>
                    <xdr:rowOff>47625</xdr:rowOff>
                  </from>
                  <to>
                    <xdr:col>8</xdr:col>
                    <xdr:colOff>409575</xdr:colOff>
                    <xdr:row>1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8">
    <pageSetUpPr autoPageBreaks="0" fitToPage="1"/>
  </sheetPr>
  <dimension ref="A1:M80"/>
  <sheetViews>
    <sheetView showGridLines="0" showRowColHeaders="0" zoomScale="125" workbookViewId="0">
      <selection activeCell="C1" sqref="C1"/>
    </sheetView>
  </sheetViews>
  <sheetFormatPr baseColWidth="10" defaultRowHeight="12.75" x14ac:dyDescent="0.2"/>
  <cols>
    <col min="1" max="1" width="21.140625" style="41" customWidth="1"/>
    <col min="2" max="2" width="8.28515625" style="41" customWidth="1"/>
    <col min="3" max="3" width="8.140625" style="41" customWidth="1"/>
    <col min="4" max="4" width="8.5703125" style="41" customWidth="1"/>
    <col min="5" max="5" width="1.28515625" style="41" customWidth="1"/>
    <col min="6" max="7" width="8" style="41" customWidth="1"/>
    <col min="8" max="8" width="8.7109375" style="41" customWidth="1"/>
    <col min="9" max="9" width="7.7109375" style="41" customWidth="1"/>
    <col min="10" max="10" width="1.140625" style="41" customWidth="1"/>
    <col min="11" max="11" width="10" style="41" customWidth="1"/>
    <col min="12" max="12" width="8.7109375" style="41" customWidth="1"/>
    <col min="13" max="13" width="9" style="41" customWidth="1"/>
    <col min="14" max="16384" width="11.42578125" style="41"/>
  </cols>
  <sheetData>
    <row r="1" spans="1:13" ht="19.5" customHeight="1" thickBot="1" x14ac:dyDescent="0.3">
      <c r="A1" s="55" t="s">
        <v>0</v>
      </c>
      <c r="D1" s="249" t="s">
        <v>321</v>
      </c>
      <c r="J1" s="177">
        <v>18</v>
      </c>
      <c r="K1" s="233"/>
      <c r="L1" s="234" t="s">
        <v>125</v>
      </c>
      <c r="M1" s="222"/>
    </row>
    <row r="2" spans="1:13" ht="12" customHeight="1" thickBot="1" x14ac:dyDescent="0.25">
      <c r="A2" s="56" t="s">
        <v>2</v>
      </c>
      <c r="K2" s="235"/>
      <c r="L2" s="236" t="s">
        <v>407</v>
      </c>
      <c r="M2" s="222"/>
    </row>
    <row r="3" spans="1:13" s="56" customFormat="1" ht="6" customHeight="1" x14ac:dyDescent="0.2"/>
    <row r="4" spans="1:13" ht="11.45" customHeight="1" x14ac:dyDescent="0.2">
      <c r="A4" s="28" t="s">
        <v>1</v>
      </c>
      <c r="B4" s="23"/>
      <c r="C4" s="24"/>
      <c r="D4" s="24"/>
      <c r="E4" s="24"/>
      <c r="F4" s="29" t="s">
        <v>1</v>
      </c>
      <c r="G4" s="29"/>
      <c r="H4" s="29"/>
      <c r="I4" s="24"/>
      <c r="J4" s="24"/>
      <c r="K4" s="23"/>
      <c r="L4" s="24"/>
    </row>
    <row r="5" spans="1:13" s="56" customFormat="1" ht="10.15" customHeight="1" thickBot="1" x14ac:dyDescent="0.25">
      <c r="A5" s="220" t="s">
        <v>3</v>
      </c>
      <c r="B5" s="57"/>
      <c r="C5" s="57"/>
      <c r="D5" s="57"/>
      <c r="E5" s="57"/>
      <c r="F5" s="57"/>
      <c r="G5" s="57"/>
      <c r="H5" s="57"/>
      <c r="I5" s="24"/>
      <c r="J5" s="24"/>
      <c r="K5" s="24" t="s">
        <v>1</v>
      </c>
      <c r="L5" s="57"/>
    </row>
    <row r="6" spans="1:13" ht="12.6" customHeight="1" thickBot="1" x14ac:dyDescent="0.25">
      <c r="A6" s="219" t="s">
        <v>350</v>
      </c>
      <c r="B6" s="221" t="s">
        <v>408</v>
      </c>
      <c r="C6" s="84"/>
      <c r="D6" s="84"/>
      <c r="E6" s="84"/>
      <c r="F6" s="222"/>
      <c r="G6" s="79"/>
      <c r="H6" s="79" t="s">
        <v>71</v>
      </c>
      <c r="I6" s="23"/>
      <c r="J6" s="24"/>
      <c r="K6" s="217" t="s">
        <v>112</v>
      </c>
      <c r="L6" s="218"/>
      <c r="M6" s="54"/>
    </row>
    <row r="7" spans="1:13" s="56" customFormat="1" ht="10.15" customHeight="1" x14ac:dyDescent="0.2">
      <c r="A7" s="13"/>
      <c r="B7" s="24"/>
      <c r="C7" s="24"/>
      <c r="D7" s="24"/>
      <c r="E7" s="24"/>
      <c r="F7" s="80"/>
      <c r="G7" s="80"/>
      <c r="H7" s="80"/>
      <c r="I7" s="24"/>
      <c r="J7" s="24"/>
      <c r="K7" s="80"/>
      <c r="L7" s="80"/>
    </row>
    <row r="8" spans="1:13" s="56" customFormat="1" ht="10.15" customHeight="1" x14ac:dyDescent="0.2">
      <c r="A8" s="33"/>
      <c r="B8" s="57"/>
      <c r="C8" s="57"/>
      <c r="D8" s="57"/>
      <c r="E8" s="57"/>
      <c r="F8" s="58" t="s">
        <v>1</v>
      </c>
      <c r="G8" s="58"/>
      <c r="H8" s="58"/>
    </row>
    <row r="9" spans="1:13" ht="10.15" customHeight="1" x14ac:dyDescent="0.2">
      <c r="A9" s="28"/>
      <c r="B9" s="86" t="s">
        <v>4</v>
      </c>
      <c r="C9" s="5" t="s">
        <v>5</v>
      </c>
      <c r="D9" s="57"/>
      <c r="E9" s="57"/>
      <c r="L9" s="5" t="s">
        <v>4</v>
      </c>
      <c r="M9" s="5" t="s">
        <v>5</v>
      </c>
    </row>
    <row r="10" spans="1:13" s="56" customFormat="1" ht="10.15" customHeight="1" x14ac:dyDescent="0.2">
      <c r="A10" s="57" t="s">
        <v>6</v>
      </c>
      <c r="B10" s="181">
        <v>9</v>
      </c>
      <c r="C10" s="181">
        <v>9</v>
      </c>
      <c r="D10" s="57" t="s">
        <v>337</v>
      </c>
      <c r="E10" s="57"/>
      <c r="F10" s="57"/>
      <c r="G10" s="57"/>
      <c r="H10" s="57"/>
      <c r="J10" s="57"/>
      <c r="K10" s="93" t="s">
        <v>308</v>
      </c>
      <c r="L10" s="2">
        <v>8</v>
      </c>
      <c r="M10" s="2">
        <v>8</v>
      </c>
    </row>
    <row r="11" spans="1:13" ht="10.15" customHeight="1" x14ac:dyDescent="0.2">
      <c r="A11" s="57" t="s">
        <v>74</v>
      </c>
      <c r="B11" s="181">
        <v>0</v>
      </c>
      <c r="C11" s="181">
        <v>0</v>
      </c>
      <c r="D11" s="57"/>
      <c r="E11" s="57"/>
      <c r="F11" s="57"/>
      <c r="G11" s="57"/>
      <c r="H11" s="57"/>
      <c r="J11" s="57"/>
      <c r="K11" s="93" t="s">
        <v>309</v>
      </c>
      <c r="L11" s="2">
        <v>0</v>
      </c>
      <c r="M11" s="2">
        <v>0</v>
      </c>
    </row>
    <row r="12" spans="1:13" ht="9" customHeight="1" thickBot="1" x14ac:dyDescent="0.25">
      <c r="A12" s="60"/>
      <c r="B12" s="60"/>
      <c r="C12" s="60" t="s">
        <v>1</v>
      </c>
      <c r="D12" s="60"/>
      <c r="E12" s="60"/>
      <c r="F12" s="60"/>
      <c r="G12" s="60"/>
      <c r="H12" s="60"/>
      <c r="I12" s="60"/>
      <c r="J12" s="60"/>
      <c r="K12" s="60"/>
      <c r="L12" s="60" t="s">
        <v>1</v>
      </c>
      <c r="M12" s="66"/>
    </row>
    <row r="13" spans="1:13" ht="10.9" customHeight="1" x14ac:dyDescent="0.2">
      <c r="A13" s="61" t="s">
        <v>7</v>
      </c>
      <c r="B13" s="36" t="s">
        <v>8</v>
      </c>
      <c r="C13" s="36" t="s">
        <v>9</v>
      </c>
      <c r="D13" s="36" t="s">
        <v>10</v>
      </c>
      <c r="E13" s="7"/>
      <c r="F13" s="36" t="s">
        <v>11</v>
      </c>
      <c r="G13" s="36" t="s">
        <v>8</v>
      </c>
      <c r="H13" s="36" t="s">
        <v>9</v>
      </c>
      <c r="I13" s="36" t="s">
        <v>10</v>
      </c>
      <c r="J13" s="57"/>
      <c r="K13" s="227"/>
      <c r="L13" s="232" t="s">
        <v>14</v>
      </c>
      <c r="M13" s="223" t="s">
        <v>12</v>
      </c>
    </row>
    <row r="14" spans="1:13" ht="2.25" customHeight="1" x14ac:dyDescent="0.2">
      <c r="A14" s="13"/>
      <c r="B14" s="24"/>
      <c r="C14" s="24"/>
      <c r="D14" s="24"/>
      <c r="E14" s="24"/>
      <c r="I14" s="57"/>
      <c r="J14" s="57"/>
      <c r="K14" s="228"/>
      <c r="L14" s="49"/>
    </row>
    <row r="15" spans="1:13" ht="10.9" customHeight="1" x14ac:dyDescent="0.2">
      <c r="A15" s="81" t="s">
        <v>338</v>
      </c>
      <c r="B15" s="62">
        <v>76</v>
      </c>
      <c r="C15" s="62">
        <v>47</v>
      </c>
      <c r="D15" s="25">
        <v>123</v>
      </c>
      <c r="E15" s="24"/>
      <c r="F15" s="17" t="s">
        <v>307</v>
      </c>
      <c r="G15" s="2">
        <v>0</v>
      </c>
      <c r="H15" s="2">
        <v>0</v>
      </c>
      <c r="I15" s="2">
        <v>0</v>
      </c>
      <c r="J15" s="57"/>
      <c r="K15" s="228"/>
      <c r="L15" s="229" t="s">
        <v>15</v>
      </c>
      <c r="M15" s="224">
        <v>1</v>
      </c>
    </row>
    <row r="16" spans="1:13" ht="10.9" customHeight="1" x14ac:dyDescent="0.2">
      <c r="A16" s="24"/>
      <c r="B16" s="14"/>
      <c r="C16" s="15"/>
      <c r="D16" s="1"/>
      <c r="E16" s="24"/>
      <c r="F16" s="62">
        <v>6</v>
      </c>
      <c r="G16" s="2">
        <v>1</v>
      </c>
      <c r="H16" s="2">
        <v>1</v>
      </c>
      <c r="I16" s="2">
        <v>2</v>
      </c>
      <c r="J16" s="57"/>
      <c r="K16" s="228"/>
      <c r="L16" s="229" t="s">
        <v>73</v>
      </c>
      <c r="M16" s="224">
        <v>1</v>
      </c>
    </row>
    <row r="17" spans="1:13" ht="10.9" customHeight="1" x14ac:dyDescent="0.2">
      <c r="A17" s="13" t="s">
        <v>76</v>
      </c>
      <c r="B17" s="62">
        <v>7</v>
      </c>
      <c r="C17" s="62">
        <v>6</v>
      </c>
      <c r="D17" s="25">
        <v>13</v>
      </c>
      <c r="E17" s="24"/>
      <c r="F17" s="62">
        <v>7</v>
      </c>
      <c r="G17" s="2">
        <v>3</v>
      </c>
      <c r="H17" s="2">
        <v>2</v>
      </c>
      <c r="I17" s="2">
        <v>5</v>
      </c>
      <c r="J17" s="57"/>
      <c r="K17" s="228"/>
      <c r="L17" s="229" t="s">
        <v>17</v>
      </c>
      <c r="M17" s="224">
        <v>2</v>
      </c>
    </row>
    <row r="18" spans="1:13" ht="10.9" customHeight="1" x14ac:dyDescent="0.2">
      <c r="A18" s="10" t="s">
        <v>77</v>
      </c>
      <c r="B18" s="182">
        <v>0</v>
      </c>
      <c r="C18" s="182">
        <v>0</v>
      </c>
      <c r="D18" s="25">
        <v>0</v>
      </c>
      <c r="E18" s="24"/>
      <c r="F18" s="62">
        <v>8</v>
      </c>
      <c r="G18" s="2">
        <v>2</v>
      </c>
      <c r="H18" s="2">
        <v>2</v>
      </c>
      <c r="I18" s="2">
        <v>4</v>
      </c>
      <c r="J18" s="57"/>
      <c r="K18" s="228"/>
      <c r="L18" s="229" t="s">
        <v>19</v>
      </c>
      <c r="M18" s="224">
        <v>6</v>
      </c>
    </row>
    <row r="19" spans="1:13" ht="10.9" customHeight="1" x14ac:dyDescent="0.2">
      <c r="A19" s="24"/>
      <c r="B19" s="24"/>
      <c r="C19" s="24"/>
      <c r="D19" s="26"/>
      <c r="E19" s="24"/>
      <c r="F19" s="62">
        <v>9</v>
      </c>
      <c r="G19" s="2">
        <v>12</v>
      </c>
      <c r="H19" s="2">
        <v>2</v>
      </c>
      <c r="I19" s="2">
        <v>14</v>
      </c>
      <c r="J19" s="57"/>
      <c r="K19" s="228"/>
      <c r="L19" s="229" t="s">
        <v>20</v>
      </c>
      <c r="M19" s="224">
        <v>4</v>
      </c>
    </row>
    <row r="20" spans="1:13" ht="10.9" customHeight="1" x14ac:dyDescent="0.2">
      <c r="A20" s="13" t="s">
        <v>13</v>
      </c>
      <c r="B20" s="25">
        <v>83</v>
      </c>
      <c r="C20" s="25">
        <v>53</v>
      </c>
      <c r="D20" s="25">
        <v>136</v>
      </c>
      <c r="E20" s="24"/>
      <c r="F20" s="62">
        <v>10</v>
      </c>
      <c r="G20" s="2">
        <v>4</v>
      </c>
      <c r="H20" s="2">
        <v>1</v>
      </c>
      <c r="I20" s="2">
        <v>5</v>
      </c>
      <c r="J20" s="57"/>
      <c r="K20" s="228"/>
      <c r="L20" s="229" t="s">
        <v>22</v>
      </c>
      <c r="M20" s="224">
        <v>0</v>
      </c>
    </row>
    <row r="21" spans="1:13" ht="10.9" customHeight="1" x14ac:dyDescent="0.2">
      <c r="A21" s="24"/>
      <c r="B21" s="24"/>
      <c r="C21" s="24"/>
      <c r="D21" s="26"/>
      <c r="E21" s="24"/>
      <c r="F21" s="62">
        <v>11</v>
      </c>
      <c r="G21" s="2">
        <v>12</v>
      </c>
      <c r="H21" s="2">
        <v>6</v>
      </c>
      <c r="I21" s="2">
        <v>18</v>
      </c>
      <c r="J21" s="57"/>
      <c r="K21" s="228"/>
      <c r="L21" s="230" t="s">
        <v>78</v>
      </c>
      <c r="M21" s="225">
        <v>2</v>
      </c>
    </row>
    <row r="22" spans="1:13" ht="10.9" customHeight="1" x14ac:dyDescent="0.2">
      <c r="A22" s="13" t="s">
        <v>16</v>
      </c>
      <c r="B22" s="62">
        <v>1</v>
      </c>
      <c r="C22" s="62">
        <v>1</v>
      </c>
      <c r="D22" s="25">
        <v>2</v>
      </c>
      <c r="E22" s="24"/>
      <c r="F22" s="62">
        <v>12</v>
      </c>
      <c r="G22" s="2">
        <v>5</v>
      </c>
      <c r="H22" s="2">
        <v>9</v>
      </c>
      <c r="I22" s="2">
        <v>14</v>
      </c>
      <c r="J22" s="57"/>
      <c r="K22" s="228"/>
      <c r="L22" s="229" t="s">
        <v>23</v>
      </c>
      <c r="M22" s="224">
        <v>1</v>
      </c>
    </row>
    <row r="23" spans="1:13" ht="10.9" customHeight="1" x14ac:dyDescent="0.2">
      <c r="A23" s="12" t="s">
        <v>287</v>
      </c>
      <c r="B23" s="62">
        <v>0</v>
      </c>
      <c r="C23" s="62">
        <v>0</v>
      </c>
      <c r="D23" s="25">
        <v>0</v>
      </c>
      <c r="E23" s="24"/>
      <c r="F23" s="62">
        <v>13</v>
      </c>
      <c r="G23" s="2">
        <v>11</v>
      </c>
      <c r="H23" s="2">
        <v>3</v>
      </c>
      <c r="I23" s="2">
        <v>14</v>
      </c>
      <c r="J23" s="57"/>
      <c r="K23" s="228"/>
      <c r="L23" s="231" t="s">
        <v>24</v>
      </c>
      <c r="M23" s="226">
        <v>17</v>
      </c>
    </row>
    <row r="24" spans="1:13" ht="10.9" customHeight="1" x14ac:dyDescent="0.2">
      <c r="A24" s="13" t="s">
        <v>18</v>
      </c>
      <c r="B24" s="62">
        <v>9</v>
      </c>
      <c r="C24" s="62">
        <v>8</v>
      </c>
      <c r="D24" s="25">
        <v>17</v>
      </c>
      <c r="E24" s="24"/>
      <c r="F24" s="62">
        <v>14</v>
      </c>
      <c r="G24" s="2">
        <v>9</v>
      </c>
      <c r="H24" s="2">
        <v>6</v>
      </c>
      <c r="I24" s="2">
        <v>15</v>
      </c>
      <c r="J24" s="57"/>
      <c r="K24" s="24"/>
      <c r="M24" s="129" t="b">
        <v>1</v>
      </c>
    </row>
    <row r="25" spans="1:13" ht="10.9" customHeight="1" x14ac:dyDescent="0.2">
      <c r="A25" s="24"/>
      <c r="B25" s="24"/>
      <c r="C25" s="24"/>
      <c r="D25" s="26"/>
      <c r="E25" s="24"/>
      <c r="F25" s="17">
        <v>15</v>
      </c>
      <c r="G25" s="2">
        <v>7</v>
      </c>
      <c r="H25" s="2">
        <v>3</v>
      </c>
      <c r="I25" s="2">
        <v>10</v>
      </c>
      <c r="J25" s="57"/>
    </row>
    <row r="26" spans="1:13" ht="10.9" customHeight="1" x14ac:dyDescent="0.2">
      <c r="A26" s="37" t="s">
        <v>339</v>
      </c>
      <c r="B26" s="25">
        <v>73</v>
      </c>
      <c r="C26" s="25">
        <v>44</v>
      </c>
      <c r="D26" s="25">
        <v>117</v>
      </c>
      <c r="E26" s="24"/>
      <c r="F26" s="17">
        <v>16</v>
      </c>
      <c r="G26" s="2">
        <v>2</v>
      </c>
      <c r="H26" s="2">
        <v>4</v>
      </c>
      <c r="I26" s="2">
        <v>6</v>
      </c>
      <c r="J26" s="57"/>
    </row>
    <row r="27" spans="1:13" ht="10.9" customHeight="1" x14ac:dyDescent="0.2">
      <c r="A27" s="37"/>
      <c r="B27" s="65"/>
      <c r="C27" s="65"/>
      <c r="D27" s="65"/>
      <c r="E27" s="24"/>
      <c r="F27" s="17">
        <v>17</v>
      </c>
      <c r="G27" s="2">
        <v>3</v>
      </c>
      <c r="H27" s="2">
        <v>3</v>
      </c>
      <c r="I27" s="2">
        <v>6</v>
      </c>
      <c r="J27" s="57"/>
    </row>
    <row r="28" spans="1:13" ht="10.9" customHeight="1" x14ac:dyDescent="0.2">
      <c r="A28" s="216" t="s">
        <v>340</v>
      </c>
      <c r="B28" s="62">
        <v>0</v>
      </c>
      <c r="C28" s="65"/>
      <c r="D28" s="65"/>
      <c r="E28" s="24"/>
      <c r="F28" s="17">
        <v>18</v>
      </c>
      <c r="G28" s="2">
        <v>1</v>
      </c>
      <c r="H28" s="2">
        <v>2</v>
      </c>
      <c r="I28" s="2">
        <v>3</v>
      </c>
      <c r="J28" s="57"/>
    </row>
    <row r="29" spans="1:13" ht="10.9" customHeight="1" x14ac:dyDescent="0.2">
      <c r="A29" s="33" t="s">
        <v>341</v>
      </c>
      <c r="B29" s="65"/>
      <c r="C29" s="65"/>
      <c r="D29" s="65"/>
      <c r="E29" s="24"/>
      <c r="F29" s="17" t="s">
        <v>21</v>
      </c>
      <c r="G29" s="2">
        <v>1</v>
      </c>
      <c r="H29" s="2">
        <v>0</v>
      </c>
      <c r="I29" s="2">
        <v>1</v>
      </c>
      <c r="J29" s="57"/>
    </row>
    <row r="30" spans="1:13" ht="3" customHeight="1" x14ac:dyDescent="0.2">
      <c r="A30" s="57"/>
      <c r="B30" s="24"/>
      <c r="C30" s="24"/>
      <c r="D30" s="24"/>
      <c r="E30" s="57"/>
      <c r="F30" s="57"/>
      <c r="G30" s="57"/>
      <c r="H30" s="57"/>
      <c r="I30" s="57"/>
      <c r="J30" s="57"/>
    </row>
    <row r="31" spans="1:13" ht="10.9" customHeight="1" x14ac:dyDescent="0.2">
      <c r="C31" s="24"/>
      <c r="D31" s="24"/>
      <c r="E31" s="57"/>
      <c r="F31" s="18" t="s">
        <v>24</v>
      </c>
      <c r="G31" s="16">
        <v>73</v>
      </c>
      <c r="H31" s="16">
        <v>44</v>
      </c>
      <c r="I31" s="16">
        <v>117</v>
      </c>
      <c r="J31" s="57"/>
    </row>
    <row r="32" spans="1:13" ht="8.25" customHeight="1" thickBot="1" x14ac:dyDescent="0.25">
      <c r="A32" s="60"/>
      <c r="B32" s="60"/>
      <c r="C32" s="60"/>
      <c r="D32" s="60"/>
      <c r="E32" s="60"/>
      <c r="F32" s="60"/>
      <c r="G32" s="130" t="b">
        <v>1</v>
      </c>
      <c r="H32" s="130" t="b">
        <v>1</v>
      </c>
      <c r="I32" s="130" t="b">
        <v>1</v>
      </c>
      <c r="J32" s="60"/>
      <c r="K32" s="63"/>
      <c r="L32" s="63"/>
      <c r="M32" s="63"/>
    </row>
    <row r="33" spans="1:13" x14ac:dyDescent="0.2">
      <c r="A33" s="87" t="s">
        <v>284</v>
      </c>
      <c r="B33" s="57"/>
      <c r="C33" s="38" t="s">
        <v>101</v>
      </c>
      <c r="D33" s="38" t="s">
        <v>103</v>
      </c>
      <c r="E33" s="57"/>
      <c r="F33" s="57"/>
      <c r="G33" s="57"/>
      <c r="H33" s="57"/>
      <c r="I33" s="57"/>
      <c r="J33" s="57"/>
      <c r="L33" s="38" t="s">
        <v>101</v>
      </c>
      <c r="M33" s="38" t="s">
        <v>102</v>
      </c>
    </row>
    <row r="34" spans="1:13" ht="10.9" customHeight="1" x14ac:dyDescent="0.2">
      <c r="A34" s="39"/>
      <c r="B34" s="125" t="s">
        <v>278</v>
      </c>
      <c r="C34" s="2">
        <v>3</v>
      </c>
      <c r="D34" s="2">
        <v>6</v>
      </c>
      <c r="E34" s="57"/>
      <c r="G34" s="64"/>
      <c r="H34" s="91" t="s">
        <v>25</v>
      </c>
      <c r="I34" s="57"/>
      <c r="J34" s="57"/>
      <c r="L34" s="2">
        <v>7</v>
      </c>
      <c r="M34" s="2">
        <v>2</v>
      </c>
    </row>
    <row r="35" spans="1:13" ht="10.9" customHeight="1" x14ac:dyDescent="0.2">
      <c r="A35" s="40"/>
      <c r="B35" s="125" t="s">
        <v>279</v>
      </c>
      <c r="C35" s="2">
        <v>7</v>
      </c>
      <c r="D35" s="2">
        <v>2</v>
      </c>
      <c r="E35" s="57"/>
      <c r="G35" s="64"/>
      <c r="H35" s="91" t="s">
        <v>26</v>
      </c>
      <c r="I35" s="57"/>
      <c r="J35" s="57"/>
      <c r="L35" s="2">
        <v>4</v>
      </c>
      <c r="M35" s="2">
        <v>5</v>
      </c>
    </row>
    <row r="36" spans="1:13" ht="10.9" customHeight="1" x14ac:dyDescent="0.2">
      <c r="A36" s="39"/>
      <c r="B36" s="203" t="s">
        <v>280</v>
      </c>
      <c r="C36" s="2">
        <v>0</v>
      </c>
      <c r="D36" s="2">
        <v>9</v>
      </c>
      <c r="E36" s="57"/>
      <c r="G36" s="64"/>
      <c r="H36" s="91" t="s">
        <v>27</v>
      </c>
      <c r="I36" s="57"/>
      <c r="J36" s="57"/>
      <c r="L36" s="2">
        <v>7</v>
      </c>
      <c r="M36" s="2">
        <v>2</v>
      </c>
    </row>
    <row r="37" spans="1:13" ht="10.9" customHeight="1" x14ac:dyDescent="0.2">
      <c r="A37" s="69"/>
      <c r="B37" s="204" t="s">
        <v>281</v>
      </c>
      <c r="C37" s="183">
        <v>6</v>
      </c>
      <c r="D37" s="2">
        <v>3</v>
      </c>
      <c r="E37" s="57"/>
      <c r="G37" s="64"/>
      <c r="H37" s="91" t="s">
        <v>28</v>
      </c>
      <c r="I37" s="57"/>
      <c r="J37" s="57"/>
      <c r="L37" s="5" t="s">
        <v>1</v>
      </c>
      <c r="M37" s="3" t="s">
        <v>1</v>
      </c>
    </row>
    <row r="38" spans="1:13" ht="10.9" customHeight="1" x14ac:dyDescent="0.2">
      <c r="B38" s="39"/>
      <c r="C38" s="6" t="s">
        <v>1</v>
      </c>
      <c r="D38" s="6" t="s">
        <v>1</v>
      </c>
      <c r="E38" s="57"/>
      <c r="G38" s="64"/>
      <c r="H38" s="91" t="s">
        <v>29</v>
      </c>
      <c r="I38" s="57"/>
      <c r="J38" s="57"/>
      <c r="L38" s="2">
        <v>7</v>
      </c>
      <c r="M38" s="2">
        <v>2</v>
      </c>
    </row>
    <row r="39" spans="1:13" ht="10.9" customHeight="1" x14ac:dyDescent="0.2">
      <c r="A39" s="39"/>
      <c r="B39" s="39"/>
      <c r="C39" s="7" t="s">
        <v>12</v>
      </c>
      <c r="D39" s="3"/>
      <c r="E39" s="57"/>
      <c r="G39" s="64"/>
      <c r="H39" s="91" t="s">
        <v>99</v>
      </c>
      <c r="I39" s="57"/>
      <c r="J39" s="57"/>
      <c r="L39" s="5" t="s">
        <v>1</v>
      </c>
      <c r="M39" s="3" t="s">
        <v>1</v>
      </c>
    </row>
    <row r="40" spans="1:13" ht="10.9" customHeight="1" x14ac:dyDescent="0.2">
      <c r="B40" s="10" t="s">
        <v>311</v>
      </c>
      <c r="C40" s="184">
        <v>9</v>
      </c>
      <c r="D40" s="3"/>
      <c r="E40" s="57"/>
      <c r="G40" s="64"/>
      <c r="H40" s="91" t="s">
        <v>31</v>
      </c>
      <c r="I40" s="57"/>
      <c r="J40" s="57"/>
      <c r="L40" s="2">
        <v>0</v>
      </c>
      <c r="M40" s="2">
        <v>9</v>
      </c>
    </row>
    <row r="41" spans="1:13" ht="10.9" customHeight="1" x14ac:dyDescent="0.2">
      <c r="B41" s="10" t="s">
        <v>312</v>
      </c>
      <c r="C41" s="184">
        <v>7</v>
      </c>
      <c r="D41" s="3"/>
      <c r="E41" s="57"/>
      <c r="G41" s="64"/>
      <c r="H41" s="91" t="s">
        <v>32</v>
      </c>
      <c r="I41" s="57"/>
      <c r="J41" s="57"/>
      <c r="L41" s="2">
        <v>7</v>
      </c>
      <c r="M41" s="2">
        <v>2</v>
      </c>
    </row>
    <row r="42" spans="1:13" ht="10.9" customHeight="1" x14ac:dyDescent="0.2">
      <c r="B42" s="10" t="s">
        <v>313</v>
      </c>
      <c r="C42" s="184">
        <v>0</v>
      </c>
      <c r="D42" s="4" t="s">
        <v>1</v>
      </c>
      <c r="E42" s="57"/>
      <c r="G42" s="64"/>
      <c r="H42" s="91" t="s">
        <v>33</v>
      </c>
      <c r="I42" s="57"/>
      <c r="J42" s="57"/>
      <c r="L42" s="8"/>
      <c r="M42" s="3" t="s">
        <v>1</v>
      </c>
    </row>
    <row r="43" spans="1:13" ht="10.9" customHeight="1" x14ac:dyDescent="0.2">
      <c r="A43" s="10"/>
      <c r="B43" s="65"/>
      <c r="C43" s="129" t="b">
        <v>1</v>
      </c>
      <c r="D43" s="3"/>
      <c r="E43" s="57"/>
      <c r="G43" s="64"/>
      <c r="H43" s="91" t="s">
        <v>97</v>
      </c>
      <c r="I43" s="57"/>
      <c r="J43" s="57"/>
      <c r="L43" s="2">
        <v>3</v>
      </c>
      <c r="M43" s="2">
        <v>6</v>
      </c>
    </row>
    <row r="44" spans="1:13" ht="10.9" customHeight="1" thickBot="1" x14ac:dyDescent="0.25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6"/>
      <c r="M44" s="60"/>
    </row>
    <row r="45" spans="1:13" ht="10.9" customHeight="1" x14ac:dyDescent="0.2">
      <c r="A45" s="58" t="s">
        <v>282</v>
      </c>
      <c r="C45" s="38" t="s">
        <v>12</v>
      </c>
      <c r="D45" s="57"/>
      <c r="E45" s="57"/>
      <c r="F45" s="67"/>
      <c r="G45" s="67"/>
      <c r="H45" s="67"/>
      <c r="I45" s="39"/>
      <c r="J45" s="68" t="s">
        <v>80</v>
      </c>
      <c r="L45" s="69"/>
    </row>
    <row r="46" spans="1:13" ht="10.9" customHeight="1" x14ac:dyDescent="0.2">
      <c r="A46" s="50"/>
      <c r="B46" s="34" t="s">
        <v>81</v>
      </c>
      <c r="C46" s="184">
        <v>32</v>
      </c>
      <c r="D46" s="57"/>
      <c r="E46" s="57"/>
      <c r="F46" s="70"/>
      <c r="G46" s="70"/>
      <c r="H46" s="70"/>
      <c r="I46" s="9"/>
      <c r="J46" s="57"/>
      <c r="K46" s="12" t="s">
        <v>82</v>
      </c>
      <c r="L46" s="183">
        <v>0</v>
      </c>
    </row>
    <row r="47" spans="1:13" ht="10.9" customHeight="1" x14ac:dyDescent="0.2">
      <c r="A47" s="50"/>
      <c r="B47" s="10" t="s">
        <v>83</v>
      </c>
      <c r="C47" s="184">
        <v>6</v>
      </c>
      <c r="D47" s="5"/>
      <c r="E47" s="57"/>
      <c r="F47" s="10"/>
      <c r="G47" s="10"/>
      <c r="H47" s="10"/>
      <c r="I47" s="70"/>
      <c r="J47" s="3"/>
      <c r="K47" s="12" t="s">
        <v>84</v>
      </c>
      <c r="L47" s="183">
        <v>5</v>
      </c>
    </row>
    <row r="48" spans="1:13" ht="10.9" customHeight="1" x14ac:dyDescent="0.2">
      <c r="A48" s="59"/>
      <c r="B48" s="10" t="s">
        <v>85</v>
      </c>
      <c r="C48" s="185">
        <v>0</v>
      </c>
      <c r="D48" s="5"/>
      <c r="E48" s="57"/>
      <c r="F48" s="10"/>
      <c r="G48" s="10"/>
      <c r="H48" s="10"/>
      <c r="I48" s="70"/>
      <c r="J48" s="3"/>
      <c r="K48" s="12" t="s">
        <v>86</v>
      </c>
      <c r="L48" s="183">
        <v>4</v>
      </c>
    </row>
    <row r="49" spans="1:13" ht="10.9" customHeight="1" x14ac:dyDescent="0.2">
      <c r="A49" s="59"/>
      <c r="B49" s="51" t="s">
        <v>87</v>
      </c>
      <c r="C49" s="184">
        <v>0</v>
      </c>
      <c r="D49" s="5"/>
      <c r="E49" s="57"/>
      <c r="F49" s="10"/>
      <c r="G49" s="10"/>
      <c r="H49" s="10"/>
      <c r="I49" s="70"/>
      <c r="J49" s="3"/>
      <c r="K49" s="12" t="s">
        <v>88</v>
      </c>
      <c r="L49" s="183">
        <v>0</v>
      </c>
    </row>
    <row r="50" spans="1:13" ht="10.5" customHeight="1" thickBot="1" x14ac:dyDescent="0.25">
      <c r="A50" s="71"/>
      <c r="B50" s="52"/>
      <c r="C50" s="11" t="s">
        <v>1</v>
      </c>
      <c r="D50" s="60"/>
      <c r="E50" s="60"/>
      <c r="F50" s="63"/>
      <c r="G50" s="63"/>
      <c r="H50" s="63"/>
      <c r="I50" s="71"/>
      <c r="J50" s="72"/>
      <c r="K50" s="60"/>
      <c r="L50" s="130" t="b">
        <v>1</v>
      </c>
      <c r="M50" s="60"/>
    </row>
    <row r="51" spans="1:13" ht="10.9" customHeight="1" x14ac:dyDescent="0.2">
      <c r="A51" s="58" t="s">
        <v>35</v>
      </c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</row>
    <row r="52" spans="1:13" ht="10.9" customHeight="1" x14ac:dyDescent="0.2">
      <c r="B52" s="5" t="s">
        <v>12</v>
      </c>
      <c r="C52" s="57"/>
      <c r="D52" s="57"/>
      <c r="E52" s="57"/>
      <c r="G52" s="65"/>
      <c r="H52" s="182">
        <v>469</v>
      </c>
      <c r="I52" s="58" t="s">
        <v>36</v>
      </c>
      <c r="J52" s="57"/>
      <c r="K52" s="57"/>
      <c r="L52" s="57"/>
    </row>
    <row r="53" spans="1:13" ht="10.9" customHeight="1" x14ac:dyDescent="0.2">
      <c r="B53" s="184">
        <v>55</v>
      </c>
      <c r="C53" s="58" t="s">
        <v>37</v>
      </c>
      <c r="D53" s="57"/>
      <c r="E53" s="57"/>
      <c r="G53" s="10"/>
      <c r="H53" s="186">
        <v>676</v>
      </c>
      <c r="I53" s="58" t="s">
        <v>38</v>
      </c>
      <c r="J53" s="57"/>
      <c r="K53" s="57"/>
      <c r="L53" s="57"/>
    </row>
    <row r="54" spans="1:13" ht="10.9" customHeight="1" x14ac:dyDescent="0.2">
      <c r="B54" s="57" t="s">
        <v>39</v>
      </c>
      <c r="C54" s="57"/>
      <c r="D54" s="57"/>
      <c r="E54" s="57"/>
      <c r="G54" s="57"/>
      <c r="H54" s="57" t="s">
        <v>40</v>
      </c>
      <c r="I54" s="57"/>
      <c r="J54" s="57"/>
      <c r="K54" s="57"/>
      <c r="L54" s="57"/>
      <c r="M54" s="24"/>
    </row>
    <row r="55" spans="1:13" ht="6" customHeight="1" thickBot="1" x14ac:dyDescent="0.25">
      <c r="A55" s="60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</row>
    <row r="56" spans="1:13" ht="5.25" customHeight="1" x14ac:dyDescent="0.2"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</row>
    <row r="57" spans="1:13" ht="10.9" customHeight="1" x14ac:dyDescent="0.2">
      <c r="A57" s="58" t="s">
        <v>283</v>
      </c>
      <c r="B57" s="57"/>
      <c r="D57" s="39"/>
      <c r="E57" s="39"/>
      <c r="F57" s="57"/>
      <c r="G57" s="57"/>
      <c r="H57" s="57"/>
      <c r="I57" s="57"/>
      <c r="J57" s="57"/>
      <c r="K57" s="57"/>
      <c r="L57" s="57"/>
    </row>
    <row r="58" spans="1:13" ht="7.5" customHeight="1" x14ac:dyDescent="0.2">
      <c r="A58" s="57"/>
      <c r="B58" s="57"/>
      <c r="E58" s="57"/>
      <c r="F58" s="57"/>
      <c r="G58" s="57"/>
      <c r="H58" s="57"/>
      <c r="I58" s="57"/>
      <c r="J58" s="57"/>
      <c r="K58" s="57"/>
      <c r="L58" s="57"/>
    </row>
    <row r="59" spans="1:13" ht="10.9" customHeight="1" x14ac:dyDescent="0.2">
      <c r="A59" s="57"/>
      <c r="B59" s="57" t="s">
        <v>41</v>
      </c>
      <c r="D59" s="57" t="s">
        <v>314</v>
      </c>
      <c r="E59" s="57"/>
      <c r="G59" s="57" t="s">
        <v>315</v>
      </c>
      <c r="H59" s="57" t="s">
        <v>316</v>
      </c>
      <c r="I59" s="57" t="s">
        <v>317</v>
      </c>
      <c r="J59" s="57"/>
      <c r="K59" s="57"/>
      <c r="L59" s="57"/>
    </row>
    <row r="60" spans="1:13" ht="10.9" customHeight="1" x14ac:dyDescent="0.2">
      <c r="A60" s="57"/>
      <c r="B60" s="57" t="s">
        <v>42</v>
      </c>
      <c r="D60" s="57" t="s">
        <v>89</v>
      </c>
      <c r="E60" s="57"/>
      <c r="G60" s="57" t="s">
        <v>89</v>
      </c>
      <c r="H60" s="57" t="s">
        <v>89</v>
      </c>
      <c r="I60" s="57" t="s">
        <v>90</v>
      </c>
      <c r="J60" s="57"/>
      <c r="K60" s="57"/>
      <c r="L60" s="57"/>
    </row>
    <row r="61" spans="1:13" ht="10.9" customHeight="1" x14ac:dyDescent="0.2">
      <c r="A61" s="57" t="s">
        <v>342</v>
      </c>
      <c r="B61" s="62">
        <v>492</v>
      </c>
      <c r="D61" s="62">
        <v>40</v>
      </c>
      <c r="E61" s="65"/>
      <c r="G61" s="62">
        <v>26</v>
      </c>
      <c r="H61" s="62">
        <v>0</v>
      </c>
      <c r="I61" s="62">
        <v>76</v>
      </c>
      <c r="J61" s="57"/>
      <c r="K61" s="57"/>
      <c r="L61" s="57"/>
    </row>
    <row r="62" spans="1:13" ht="10.9" customHeight="1" x14ac:dyDescent="0.2">
      <c r="A62" s="57" t="s">
        <v>343</v>
      </c>
      <c r="B62" s="62">
        <v>93</v>
      </c>
      <c r="D62" s="62">
        <v>118</v>
      </c>
      <c r="E62" s="65"/>
      <c r="G62" s="62">
        <v>77</v>
      </c>
      <c r="H62" s="62">
        <v>0</v>
      </c>
      <c r="I62" s="62">
        <v>20</v>
      </c>
      <c r="J62" s="57"/>
      <c r="K62" s="57"/>
      <c r="L62" s="57"/>
    </row>
    <row r="63" spans="1:13" ht="10.9" customHeight="1" x14ac:dyDescent="0.2">
      <c r="A63" s="57" t="s">
        <v>344</v>
      </c>
      <c r="B63" s="62">
        <v>100</v>
      </c>
      <c r="D63" s="62">
        <v>327</v>
      </c>
      <c r="E63" s="65"/>
      <c r="G63" s="62">
        <v>44</v>
      </c>
      <c r="H63" s="62">
        <v>0</v>
      </c>
      <c r="I63" s="62">
        <v>165</v>
      </c>
      <c r="J63" s="57"/>
      <c r="K63" s="57"/>
      <c r="L63" s="34" t="s">
        <v>91</v>
      </c>
    </row>
    <row r="64" spans="1:13" ht="10.9" customHeight="1" x14ac:dyDescent="0.2">
      <c r="A64" s="57" t="s">
        <v>345</v>
      </c>
      <c r="B64" s="25">
        <v>685</v>
      </c>
      <c r="D64" s="25">
        <v>485</v>
      </c>
      <c r="E64" s="65"/>
      <c r="G64" s="25">
        <v>147</v>
      </c>
      <c r="H64" s="25">
        <v>0</v>
      </c>
      <c r="I64" s="25">
        <v>261</v>
      </c>
      <c r="J64" s="57"/>
      <c r="L64" s="25">
        <v>1578</v>
      </c>
    </row>
    <row r="65" spans="1:13" ht="7.5" customHeight="1" thickBot="1" x14ac:dyDescent="0.25">
      <c r="A65" s="60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</row>
    <row r="66" spans="1:13" ht="10.9" customHeight="1" x14ac:dyDescent="0.2">
      <c r="A66" s="58" t="s">
        <v>47</v>
      </c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</row>
    <row r="67" spans="1:13" ht="10.9" customHeight="1" x14ac:dyDescent="0.2">
      <c r="A67" s="57"/>
      <c r="B67" s="5" t="s">
        <v>48</v>
      </c>
      <c r="C67" s="5" t="s">
        <v>49</v>
      </c>
      <c r="D67" s="5" t="s">
        <v>50</v>
      </c>
      <c r="E67" s="5"/>
      <c r="F67" s="5" t="s">
        <v>51</v>
      </c>
      <c r="G67" s="5" t="s">
        <v>52</v>
      </c>
      <c r="H67" s="5" t="s">
        <v>53</v>
      </c>
      <c r="J67" s="5"/>
      <c r="L67" s="57"/>
    </row>
    <row r="68" spans="1:13" ht="10.9" customHeight="1" x14ac:dyDescent="0.2">
      <c r="A68" s="57"/>
      <c r="B68" s="2">
        <v>0</v>
      </c>
      <c r="C68" s="2">
        <v>2</v>
      </c>
      <c r="D68" s="2">
        <v>2</v>
      </c>
      <c r="E68" s="5"/>
      <c r="F68" s="2">
        <v>4</v>
      </c>
      <c r="G68" s="2">
        <v>1</v>
      </c>
      <c r="H68" s="2">
        <v>0</v>
      </c>
      <c r="I68" s="131" t="b">
        <v>1</v>
      </c>
      <c r="J68" s="3"/>
    </row>
    <row r="69" spans="1:13" ht="7.5" customHeight="1" x14ac:dyDescent="0.2">
      <c r="A69" s="57"/>
      <c r="B69" s="57" t="s">
        <v>1</v>
      </c>
      <c r="C69" s="57"/>
      <c r="D69" s="57"/>
      <c r="E69" s="57"/>
      <c r="F69" s="57"/>
      <c r="G69" s="57"/>
      <c r="H69" s="57"/>
      <c r="I69" s="57"/>
      <c r="J69" s="57"/>
      <c r="K69" s="57"/>
      <c r="L69" s="57"/>
    </row>
    <row r="70" spans="1:13" ht="7.5" customHeight="1" x14ac:dyDescent="0.2">
      <c r="A70" s="57"/>
      <c r="B70" s="5" t="s">
        <v>12</v>
      </c>
      <c r="C70" s="57"/>
      <c r="D70" s="57"/>
      <c r="E70" s="57"/>
      <c r="F70" s="57"/>
      <c r="G70" s="57"/>
      <c r="H70" s="57"/>
      <c r="I70" s="57"/>
      <c r="J70" s="57"/>
      <c r="K70" s="57"/>
      <c r="L70" s="57"/>
    </row>
    <row r="71" spans="1:13" ht="10.9" customHeight="1" x14ac:dyDescent="0.2">
      <c r="A71" s="57" t="s">
        <v>54</v>
      </c>
      <c r="B71" s="2">
        <v>36</v>
      </c>
      <c r="C71" s="57" t="s">
        <v>55</v>
      </c>
      <c r="D71" s="57"/>
      <c r="E71" s="57"/>
      <c r="G71" s="42"/>
      <c r="H71" s="42" t="s">
        <v>346</v>
      </c>
      <c r="I71" s="187" t="s">
        <v>225</v>
      </c>
      <c r="J71" s="82"/>
      <c r="K71" s="82"/>
      <c r="L71" s="82"/>
      <c r="M71" s="83"/>
    </row>
    <row r="72" spans="1:13" ht="10.9" customHeight="1" x14ac:dyDescent="0.2">
      <c r="E72" s="57"/>
      <c r="F72" s="6"/>
      <c r="G72" s="6"/>
      <c r="H72" s="6"/>
      <c r="I72" s="6"/>
      <c r="J72" s="24"/>
      <c r="K72" s="24"/>
      <c r="L72" s="57"/>
    </row>
    <row r="73" spans="1:13" ht="10.9" customHeight="1" x14ac:dyDescent="0.2">
      <c r="A73" s="43" t="s">
        <v>93</v>
      </c>
      <c r="B73" s="2">
        <v>65</v>
      </c>
      <c r="C73" s="58" t="s">
        <v>141</v>
      </c>
      <c r="E73" s="57"/>
      <c r="G73" s="18"/>
      <c r="H73" s="18" t="s">
        <v>347</v>
      </c>
      <c r="I73" s="187" t="s">
        <v>225</v>
      </c>
      <c r="J73" s="82"/>
      <c r="K73" s="82"/>
      <c r="L73" s="82"/>
      <c r="M73" s="49"/>
    </row>
    <row r="74" spans="1:13" ht="10.9" customHeight="1" x14ac:dyDescent="0.2">
      <c r="A74" s="67" t="s">
        <v>95</v>
      </c>
      <c r="B74" s="184">
        <v>256</v>
      </c>
      <c r="C74" s="74" t="s">
        <v>140</v>
      </c>
      <c r="D74" s="74"/>
      <c r="E74" s="24"/>
      <c r="F74" s="24"/>
      <c r="G74" s="24"/>
      <c r="H74" s="24"/>
      <c r="I74" s="24"/>
      <c r="J74" s="24"/>
      <c r="K74" s="61"/>
      <c r="L74" s="24"/>
    </row>
    <row r="75" spans="1:13" ht="6" customHeight="1" x14ac:dyDescent="0.2">
      <c r="A75" s="57"/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</row>
    <row r="76" spans="1:13" ht="10.9" customHeight="1" thickBot="1" x14ac:dyDescent="0.25">
      <c r="A76" s="18" t="s">
        <v>104</v>
      </c>
      <c r="B76" s="188" t="s">
        <v>409</v>
      </c>
      <c r="C76" s="60"/>
      <c r="D76" s="63"/>
      <c r="E76" s="57"/>
      <c r="F76" s="18" t="s">
        <v>57</v>
      </c>
      <c r="G76" s="60" t="s">
        <v>410</v>
      </c>
      <c r="H76" s="60"/>
      <c r="I76" s="60"/>
      <c r="J76" s="57"/>
      <c r="K76" s="18" t="s">
        <v>58</v>
      </c>
      <c r="L76" s="188" t="s">
        <v>225</v>
      </c>
      <c r="M76" s="63"/>
    </row>
    <row r="77" spans="1:13" ht="10.9" customHeight="1" thickBot="1" x14ac:dyDescent="0.25">
      <c r="A77" s="18" t="s">
        <v>59</v>
      </c>
      <c r="B77" s="189" t="s">
        <v>225</v>
      </c>
      <c r="C77" s="84"/>
      <c r="D77" s="237"/>
      <c r="E77" s="57"/>
      <c r="F77" s="18" t="s">
        <v>60</v>
      </c>
      <c r="G77" s="84" t="s">
        <v>225</v>
      </c>
      <c r="H77" s="84"/>
      <c r="I77" s="84"/>
      <c r="J77" s="57"/>
      <c r="K77" s="18" t="s">
        <v>121</v>
      </c>
      <c r="L77" s="188" t="s">
        <v>225</v>
      </c>
      <c r="M77" s="63"/>
    </row>
    <row r="78" spans="1:13" ht="10.9" customHeight="1" thickBot="1" x14ac:dyDescent="0.25">
      <c r="A78" s="18" t="s">
        <v>62</v>
      </c>
      <c r="B78" s="60" t="s">
        <v>225</v>
      </c>
      <c r="C78" s="60" t="s">
        <v>225</v>
      </c>
      <c r="D78" s="60"/>
      <c r="E78" s="60"/>
      <c r="F78" s="60"/>
      <c r="G78" s="60" t="s">
        <v>226</v>
      </c>
      <c r="H78" s="60"/>
      <c r="I78" s="60"/>
      <c r="J78" s="57"/>
      <c r="K78" s="18" t="s">
        <v>63</v>
      </c>
      <c r="L78" s="188" t="s">
        <v>225</v>
      </c>
      <c r="M78" s="63"/>
    </row>
    <row r="79" spans="1:13" ht="10.9" customHeight="1" thickBot="1" x14ac:dyDescent="0.25">
      <c r="A79" s="57"/>
      <c r="B79" s="5" t="s">
        <v>64</v>
      </c>
      <c r="C79" s="5" t="s">
        <v>65</v>
      </c>
      <c r="D79" s="5"/>
      <c r="E79" s="5"/>
      <c r="F79" s="5"/>
      <c r="G79" s="5" t="s">
        <v>66</v>
      </c>
      <c r="H79" s="5"/>
      <c r="I79" s="57"/>
      <c r="J79" s="57"/>
      <c r="K79" s="18" t="s">
        <v>96</v>
      </c>
      <c r="L79" s="60" t="s">
        <v>225</v>
      </c>
      <c r="M79" s="63"/>
    </row>
    <row r="80" spans="1:13" x14ac:dyDescent="0.2">
      <c r="A80" s="202" t="s">
        <v>318</v>
      </c>
    </row>
  </sheetData>
  <sheetProtection algorithmName="SHA-512" hashValue="NqQK87Z6v84LiTWEAwJgNMJs652+KgCtYj1xa9m/eEORx/Npso3ZV6LFF3D4lDxPzhyg0utFQfMwLtoGEmwRkA==" saltValue="s/wjpptMxs90CbgkV+/1jQ==" spinCount="100000" sheet="1" objects="1" scenarios="1" selectLockedCells="1" selectUnlockedCells="1"/>
  <phoneticPr fontId="0" type="noConversion"/>
  <conditionalFormatting sqref="M24 C43 L50 G32:I32">
    <cfRule type="cellIs" priority="1" stopIfTrue="1" operator="equal">
      <formula>TRUE</formula>
    </cfRule>
    <cfRule type="cellIs" dxfId="25" priority="2" stopIfTrue="1" operator="equal">
      <formula>FALSE</formula>
    </cfRule>
  </conditionalFormatting>
  <conditionalFormatting sqref="C40:C42">
    <cfRule type="cellIs" dxfId="24" priority="3" stopIfTrue="1" operator="greaterThan">
      <formula>$D$20</formula>
    </cfRule>
  </conditionalFormatting>
  <pageMargins left="0.23622047244094491" right="0.23622047244094491" top="0.39370078740157483" bottom="0.55118110236220474" header="0.31496062992125984" footer="0.51181102362204722"/>
  <pageSetup paperSize="9" scale="92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6979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95250</xdr:colOff>
                    <xdr:row>0</xdr:row>
                    <xdr:rowOff>47625</xdr:rowOff>
                  </from>
                  <to>
                    <xdr:col>8</xdr:col>
                    <xdr:colOff>409575</xdr:colOff>
                    <xdr:row>1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9">
    <pageSetUpPr autoPageBreaks="0" fitToPage="1"/>
  </sheetPr>
  <dimension ref="A1:M80"/>
  <sheetViews>
    <sheetView showGridLines="0" showRowColHeaders="0" zoomScale="125" workbookViewId="0">
      <selection activeCell="C1" sqref="C1"/>
    </sheetView>
  </sheetViews>
  <sheetFormatPr baseColWidth="10" defaultRowHeight="12.75" x14ac:dyDescent="0.2"/>
  <cols>
    <col min="1" max="1" width="21.140625" style="41" customWidth="1"/>
    <col min="2" max="2" width="8.28515625" style="41" customWidth="1"/>
    <col min="3" max="3" width="8.140625" style="41" customWidth="1"/>
    <col min="4" max="4" width="8.5703125" style="41" customWidth="1"/>
    <col min="5" max="5" width="1.28515625" style="41" customWidth="1"/>
    <col min="6" max="7" width="8" style="41" customWidth="1"/>
    <col min="8" max="8" width="8.7109375" style="41" customWidth="1"/>
    <col min="9" max="9" width="7.7109375" style="41" customWidth="1"/>
    <col min="10" max="10" width="1.140625" style="41" customWidth="1"/>
    <col min="11" max="11" width="10" style="41" customWidth="1"/>
    <col min="12" max="12" width="8.7109375" style="41" customWidth="1"/>
    <col min="13" max="13" width="9" style="41" customWidth="1"/>
    <col min="14" max="16384" width="11.42578125" style="41"/>
  </cols>
  <sheetData>
    <row r="1" spans="1:13" ht="19.5" customHeight="1" thickBot="1" x14ac:dyDescent="0.3">
      <c r="A1" s="55" t="s">
        <v>0</v>
      </c>
      <c r="D1" s="249" t="s">
        <v>321</v>
      </c>
      <c r="J1" s="177">
        <v>19</v>
      </c>
      <c r="K1" s="233"/>
      <c r="L1" s="234" t="s">
        <v>125</v>
      </c>
      <c r="M1" s="222"/>
    </row>
    <row r="2" spans="1:13" ht="12" customHeight="1" thickBot="1" x14ac:dyDescent="0.25">
      <c r="A2" s="56" t="s">
        <v>2</v>
      </c>
      <c r="K2" s="235"/>
      <c r="L2" s="236" t="s">
        <v>379</v>
      </c>
      <c r="M2" s="222"/>
    </row>
    <row r="3" spans="1:13" s="56" customFormat="1" ht="6" customHeight="1" x14ac:dyDescent="0.2"/>
    <row r="4" spans="1:13" ht="11.45" customHeight="1" x14ac:dyDescent="0.2">
      <c r="A4" s="28" t="s">
        <v>1</v>
      </c>
      <c r="B4" s="23"/>
      <c r="C4" s="24"/>
      <c r="D4" s="24"/>
      <c r="E4" s="24"/>
      <c r="F4" s="29" t="s">
        <v>1</v>
      </c>
      <c r="G4" s="29"/>
      <c r="H4" s="29"/>
      <c r="I4" s="24"/>
      <c r="J4" s="24"/>
      <c r="K4" s="23"/>
      <c r="L4" s="24"/>
    </row>
    <row r="5" spans="1:13" s="56" customFormat="1" ht="10.15" customHeight="1" thickBot="1" x14ac:dyDescent="0.25">
      <c r="A5" s="220" t="s">
        <v>3</v>
      </c>
      <c r="B5" s="57"/>
      <c r="C5" s="57"/>
      <c r="D5" s="57"/>
      <c r="E5" s="57"/>
      <c r="F5" s="57"/>
      <c r="G5" s="57"/>
      <c r="H5" s="57"/>
      <c r="I5" s="24"/>
      <c r="J5" s="24"/>
      <c r="K5" s="24" t="s">
        <v>1</v>
      </c>
      <c r="L5" s="57"/>
    </row>
    <row r="6" spans="1:13" ht="12.6" customHeight="1" thickBot="1" x14ac:dyDescent="0.25">
      <c r="A6" s="219" t="s">
        <v>142</v>
      </c>
      <c r="B6" s="221" t="s">
        <v>411</v>
      </c>
      <c r="C6" s="84"/>
      <c r="D6" s="84"/>
      <c r="E6" s="84"/>
      <c r="F6" s="222"/>
      <c r="G6" s="79"/>
      <c r="H6" s="79" t="s">
        <v>71</v>
      </c>
      <c r="I6" s="23"/>
      <c r="J6" s="24"/>
      <c r="K6" s="217" t="s">
        <v>112</v>
      </c>
      <c r="L6" s="218"/>
      <c r="M6" s="54"/>
    </row>
    <row r="7" spans="1:13" s="56" customFormat="1" ht="10.15" customHeight="1" x14ac:dyDescent="0.2">
      <c r="A7" s="13"/>
      <c r="B7" s="24"/>
      <c r="C7" s="24"/>
      <c r="D7" s="24"/>
      <c r="E7" s="24"/>
      <c r="F7" s="80"/>
      <c r="G7" s="80"/>
      <c r="H7" s="80"/>
      <c r="I7" s="24"/>
      <c r="J7" s="24"/>
      <c r="K7" s="80"/>
      <c r="L7" s="80"/>
    </row>
    <row r="8" spans="1:13" s="56" customFormat="1" ht="10.15" customHeight="1" x14ac:dyDescent="0.2">
      <c r="A8" s="33"/>
      <c r="B8" s="57"/>
      <c r="C8" s="57"/>
      <c r="D8" s="57"/>
      <c r="E8" s="57"/>
      <c r="F8" s="58" t="s">
        <v>1</v>
      </c>
      <c r="G8" s="58"/>
      <c r="H8" s="58"/>
    </row>
    <row r="9" spans="1:13" ht="10.15" customHeight="1" x14ac:dyDescent="0.2">
      <c r="A9" s="28"/>
      <c r="B9" s="86" t="s">
        <v>4</v>
      </c>
      <c r="C9" s="5" t="s">
        <v>5</v>
      </c>
      <c r="D9" s="57"/>
      <c r="E9" s="57"/>
      <c r="L9" s="5" t="s">
        <v>4</v>
      </c>
      <c r="M9" s="5" t="s">
        <v>5</v>
      </c>
    </row>
    <row r="10" spans="1:13" s="56" customFormat="1" ht="10.15" customHeight="1" x14ac:dyDescent="0.2">
      <c r="A10" s="57" t="s">
        <v>6</v>
      </c>
      <c r="B10" s="181">
        <v>1</v>
      </c>
      <c r="C10" s="181">
        <v>1</v>
      </c>
      <c r="D10" s="57" t="s">
        <v>337</v>
      </c>
      <c r="E10" s="57"/>
      <c r="F10" s="57"/>
      <c r="G10" s="57"/>
      <c r="H10" s="57"/>
      <c r="J10" s="57"/>
      <c r="K10" s="93" t="s">
        <v>308</v>
      </c>
      <c r="L10" s="2">
        <v>1</v>
      </c>
      <c r="M10" s="2">
        <v>1</v>
      </c>
    </row>
    <row r="11" spans="1:13" ht="10.15" customHeight="1" x14ac:dyDescent="0.2">
      <c r="A11" s="57" t="s">
        <v>74</v>
      </c>
      <c r="B11" s="181">
        <v>0</v>
      </c>
      <c r="C11" s="181">
        <v>0</v>
      </c>
      <c r="D11" s="57"/>
      <c r="E11" s="57"/>
      <c r="F11" s="57"/>
      <c r="G11" s="57"/>
      <c r="H11" s="57"/>
      <c r="J11" s="57"/>
      <c r="K11" s="93" t="s">
        <v>309</v>
      </c>
      <c r="L11" s="2">
        <v>0</v>
      </c>
      <c r="M11" s="2">
        <v>0</v>
      </c>
    </row>
    <row r="12" spans="1:13" ht="9" customHeight="1" thickBot="1" x14ac:dyDescent="0.25">
      <c r="A12" s="60"/>
      <c r="B12" s="60"/>
      <c r="C12" s="60" t="s">
        <v>1</v>
      </c>
      <c r="D12" s="60"/>
      <c r="E12" s="60"/>
      <c r="F12" s="60"/>
      <c r="G12" s="60"/>
      <c r="H12" s="60"/>
      <c r="I12" s="60"/>
      <c r="J12" s="60"/>
      <c r="K12" s="60"/>
      <c r="L12" s="60" t="s">
        <v>1</v>
      </c>
      <c r="M12" s="66"/>
    </row>
    <row r="13" spans="1:13" ht="10.9" customHeight="1" x14ac:dyDescent="0.2">
      <c r="A13" s="61" t="s">
        <v>7</v>
      </c>
      <c r="B13" s="36" t="s">
        <v>8</v>
      </c>
      <c r="C13" s="36" t="s">
        <v>9</v>
      </c>
      <c r="D13" s="36" t="s">
        <v>10</v>
      </c>
      <c r="E13" s="7"/>
      <c r="F13" s="36" t="s">
        <v>11</v>
      </c>
      <c r="G13" s="36" t="s">
        <v>8</v>
      </c>
      <c r="H13" s="36" t="s">
        <v>9</v>
      </c>
      <c r="I13" s="36" t="s">
        <v>10</v>
      </c>
      <c r="J13" s="57"/>
      <c r="K13" s="227"/>
      <c r="L13" s="232" t="s">
        <v>14</v>
      </c>
      <c r="M13" s="223" t="s">
        <v>12</v>
      </c>
    </row>
    <row r="14" spans="1:13" ht="2.25" customHeight="1" x14ac:dyDescent="0.2">
      <c r="A14" s="13"/>
      <c r="B14" s="24"/>
      <c r="C14" s="24"/>
      <c r="D14" s="24"/>
      <c r="E14" s="24"/>
      <c r="I14" s="57"/>
      <c r="J14" s="57"/>
      <c r="K14" s="228"/>
      <c r="L14" s="49"/>
    </row>
    <row r="15" spans="1:13" ht="10.9" customHeight="1" x14ac:dyDescent="0.2">
      <c r="A15" s="81" t="s">
        <v>338</v>
      </c>
      <c r="B15" s="62">
        <v>28</v>
      </c>
      <c r="C15" s="62">
        <v>8</v>
      </c>
      <c r="D15" s="25">
        <v>36</v>
      </c>
      <c r="E15" s="24"/>
      <c r="F15" s="17" t="s">
        <v>307</v>
      </c>
      <c r="G15" s="2">
        <v>0</v>
      </c>
      <c r="H15" s="2">
        <v>0</v>
      </c>
      <c r="I15" s="2">
        <v>0</v>
      </c>
      <c r="J15" s="57"/>
      <c r="K15" s="228"/>
      <c r="L15" s="229" t="s">
        <v>15</v>
      </c>
      <c r="M15" s="224">
        <v>0</v>
      </c>
    </row>
    <row r="16" spans="1:13" ht="10.9" customHeight="1" x14ac:dyDescent="0.2">
      <c r="A16" s="24"/>
      <c r="B16" s="14"/>
      <c r="C16" s="15"/>
      <c r="D16" s="1"/>
      <c r="E16" s="24"/>
      <c r="F16" s="62">
        <v>6</v>
      </c>
      <c r="G16" s="2">
        <v>1</v>
      </c>
      <c r="H16" s="2">
        <v>0</v>
      </c>
      <c r="I16" s="2">
        <v>1</v>
      </c>
      <c r="J16" s="57"/>
      <c r="K16" s="228"/>
      <c r="L16" s="229" t="s">
        <v>73</v>
      </c>
      <c r="M16" s="224">
        <v>1</v>
      </c>
    </row>
    <row r="17" spans="1:13" ht="10.9" customHeight="1" x14ac:dyDescent="0.2">
      <c r="A17" s="13" t="s">
        <v>76</v>
      </c>
      <c r="B17" s="62">
        <v>9</v>
      </c>
      <c r="C17" s="62">
        <v>3</v>
      </c>
      <c r="D17" s="25">
        <v>12</v>
      </c>
      <c r="E17" s="24"/>
      <c r="F17" s="62">
        <v>7</v>
      </c>
      <c r="G17" s="2">
        <v>1</v>
      </c>
      <c r="H17" s="2">
        <v>2</v>
      </c>
      <c r="I17" s="2">
        <v>3</v>
      </c>
      <c r="J17" s="57"/>
      <c r="K17" s="228"/>
      <c r="L17" s="229" t="s">
        <v>17</v>
      </c>
      <c r="M17" s="224">
        <v>0</v>
      </c>
    </row>
    <row r="18" spans="1:13" ht="10.9" customHeight="1" x14ac:dyDescent="0.2">
      <c r="A18" s="10" t="s">
        <v>77</v>
      </c>
      <c r="B18" s="182">
        <v>0</v>
      </c>
      <c r="C18" s="182">
        <v>0</v>
      </c>
      <c r="D18" s="25">
        <v>0</v>
      </c>
      <c r="E18" s="24"/>
      <c r="F18" s="62">
        <v>8</v>
      </c>
      <c r="G18" s="2">
        <v>3</v>
      </c>
      <c r="H18" s="2">
        <v>0</v>
      </c>
      <c r="I18" s="2">
        <v>3</v>
      </c>
      <c r="J18" s="57"/>
      <c r="K18" s="228"/>
      <c r="L18" s="229" t="s">
        <v>19</v>
      </c>
      <c r="M18" s="224">
        <v>2</v>
      </c>
    </row>
    <row r="19" spans="1:13" ht="10.9" customHeight="1" x14ac:dyDescent="0.2">
      <c r="A19" s="24"/>
      <c r="B19" s="24"/>
      <c r="C19" s="24"/>
      <c r="D19" s="26"/>
      <c r="E19" s="24"/>
      <c r="F19" s="62">
        <v>9</v>
      </c>
      <c r="G19" s="2">
        <v>3</v>
      </c>
      <c r="H19" s="2">
        <v>2</v>
      </c>
      <c r="I19" s="2">
        <v>5</v>
      </c>
      <c r="J19" s="57"/>
      <c r="K19" s="228"/>
      <c r="L19" s="229" t="s">
        <v>20</v>
      </c>
      <c r="M19" s="224">
        <v>0</v>
      </c>
    </row>
    <row r="20" spans="1:13" ht="10.9" customHeight="1" x14ac:dyDescent="0.2">
      <c r="A20" s="13" t="s">
        <v>13</v>
      </c>
      <c r="B20" s="25">
        <v>37</v>
      </c>
      <c r="C20" s="25">
        <v>11</v>
      </c>
      <c r="D20" s="25">
        <v>48</v>
      </c>
      <c r="E20" s="24"/>
      <c r="F20" s="62">
        <v>10</v>
      </c>
      <c r="G20" s="2">
        <v>4</v>
      </c>
      <c r="H20" s="2">
        <v>0</v>
      </c>
      <c r="I20" s="2">
        <v>4</v>
      </c>
      <c r="J20" s="57"/>
      <c r="K20" s="228"/>
      <c r="L20" s="229" t="s">
        <v>22</v>
      </c>
      <c r="M20" s="224">
        <v>0</v>
      </c>
    </row>
    <row r="21" spans="1:13" ht="10.9" customHeight="1" x14ac:dyDescent="0.2">
      <c r="A21" s="24"/>
      <c r="B21" s="24"/>
      <c r="C21" s="24"/>
      <c r="D21" s="26"/>
      <c r="E21" s="24"/>
      <c r="F21" s="62">
        <v>11</v>
      </c>
      <c r="G21" s="2">
        <v>4</v>
      </c>
      <c r="H21" s="2">
        <v>3</v>
      </c>
      <c r="I21" s="2">
        <v>7</v>
      </c>
      <c r="J21" s="57"/>
      <c r="K21" s="228"/>
      <c r="L21" s="230" t="s">
        <v>78</v>
      </c>
      <c r="M21" s="225">
        <v>1</v>
      </c>
    </row>
    <row r="22" spans="1:13" ht="10.9" customHeight="1" x14ac:dyDescent="0.2">
      <c r="A22" s="13" t="s">
        <v>16</v>
      </c>
      <c r="B22" s="62">
        <v>5</v>
      </c>
      <c r="C22" s="62">
        <v>1</v>
      </c>
      <c r="D22" s="25">
        <v>6</v>
      </c>
      <c r="E22" s="24"/>
      <c r="F22" s="62">
        <v>12</v>
      </c>
      <c r="G22" s="2">
        <v>5</v>
      </c>
      <c r="H22" s="2">
        <v>1</v>
      </c>
      <c r="I22" s="2">
        <v>6</v>
      </c>
      <c r="J22" s="57"/>
      <c r="K22" s="228"/>
      <c r="L22" s="229" t="s">
        <v>23</v>
      </c>
      <c r="M22" s="224">
        <v>0</v>
      </c>
    </row>
    <row r="23" spans="1:13" ht="10.9" customHeight="1" x14ac:dyDescent="0.2">
      <c r="A23" s="12" t="s">
        <v>287</v>
      </c>
      <c r="B23" s="62">
        <v>0</v>
      </c>
      <c r="C23" s="62">
        <v>0</v>
      </c>
      <c r="D23" s="25">
        <v>0</v>
      </c>
      <c r="E23" s="24"/>
      <c r="F23" s="62">
        <v>13</v>
      </c>
      <c r="G23" s="2">
        <v>3</v>
      </c>
      <c r="H23" s="2">
        <v>0</v>
      </c>
      <c r="I23" s="2">
        <v>3</v>
      </c>
      <c r="J23" s="57"/>
      <c r="K23" s="228"/>
      <c r="L23" s="231" t="s">
        <v>24</v>
      </c>
      <c r="M23" s="226">
        <v>4</v>
      </c>
    </row>
    <row r="24" spans="1:13" ht="10.9" customHeight="1" x14ac:dyDescent="0.2">
      <c r="A24" s="13" t="s">
        <v>18</v>
      </c>
      <c r="B24" s="62">
        <v>3</v>
      </c>
      <c r="C24" s="62">
        <v>1</v>
      </c>
      <c r="D24" s="25">
        <v>4</v>
      </c>
      <c r="E24" s="24"/>
      <c r="F24" s="62">
        <v>14</v>
      </c>
      <c r="G24" s="2">
        <v>4</v>
      </c>
      <c r="H24" s="2">
        <v>0</v>
      </c>
      <c r="I24" s="2">
        <v>4</v>
      </c>
      <c r="J24" s="57"/>
      <c r="K24" s="24"/>
      <c r="M24" s="129" t="b">
        <v>1</v>
      </c>
    </row>
    <row r="25" spans="1:13" ht="10.9" customHeight="1" x14ac:dyDescent="0.2">
      <c r="A25" s="24"/>
      <c r="B25" s="24"/>
      <c r="C25" s="24"/>
      <c r="D25" s="26"/>
      <c r="E25" s="24"/>
      <c r="F25" s="17">
        <v>15</v>
      </c>
      <c r="G25" s="2">
        <v>1</v>
      </c>
      <c r="H25" s="2">
        <v>1</v>
      </c>
      <c r="I25" s="2">
        <v>2</v>
      </c>
      <c r="J25" s="57"/>
    </row>
    <row r="26" spans="1:13" ht="10.9" customHeight="1" x14ac:dyDescent="0.2">
      <c r="A26" s="37" t="s">
        <v>339</v>
      </c>
      <c r="B26" s="25">
        <v>29</v>
      </c>
      <c r="C26" s="25">
        <v>9</v>
      </c>
      <c r="D26" s="25">
        <v>38</v>
      </c>
      <c r="E26" s="24"/>
      <c r="F26" s="17">
        <v>16</v>
      </c>
      <c r="G26" s="2">
        <v>0</v>
      </c>
      <c r="H26" s="2">
        <v>0</v>
      </c>
      <c r="I26" s="2">
        <v>0</v>
      </c>
      <c r="J26" s="57"/>
    </row>
    <row r="27" spans="1:13" ht="10.9" customHeight="1" x14ac:dyDescent="0.2">
      <c r="A27" s="37"/>
      <c r="B27" s="65"/>
      <c r="C27" s="65"/>
      <c r="D27" s="65"/>
      <c r="E27" s="24"/>
      <c r="F27" s="17">
        <v>17</v>
      </c>
      <c r="G27" s="2">
        <v>0</v>
      </c>
      <c r="H27" s="2">
        <v>0</v>
      </c>
      <c r="I27" s="2">
        <v>0</v>
      </c>
      <c r="J27" s="57"/>
    </row>
    <row r="28" spans="1:13" ht="10.9" customHeight="1" x14ac:dyDescent="0.2">
      <c r="A28" s="216" t="s">
        <v>340</v>
      </c>
      <c r="B28" s="62">
        <v>0</v>
      </c>
      <c r="C28" s="65"/>
      <c r="D28" s="65"/>
      <c r="E28" s="24"/>
      <c r="F28" s="17">
        <v>18</v>
      </c>
      <c r="G28" s="2">
        <v>0</v>
      </c>
      <c r="H28" s="2">
        <v>0</v>
      </c>
      <c r="I28" s="2">
        <v>0</v>
      </c>
      <c r="J28" s="57"/>
    </row>
    <row r="29" spans="1:13" ht="10.9" customHeight="1" x14ac:dyDescent="0.2">
      <c r="A29" s="33" t="s">
        <v>341</v>
      </c>
      <c r="B29" s="65"/>
      <c r="C29" s="65"/>
      <c r="D29" s="65"/>
      <c r="E29" s="24"/>
      <c r="F29" s="17" t="s">
        <v>21</v>
      </c>
      <c r="G29" s="2">
        <v>0</v>
      </c>
      <c r="H29" s="2">
        <v>0</v>
      </c>
      <c r="I29" s="2">
        <v>0</v>
      </c>
      <c r="J29" s="57"/>
    </row>
    <row r="30" spans="1:13" ht="3" customHeight="1" x14ac:dyDescent="0.2">
      <c r="A30" s="57"/>
      <c r="B30" s="24"/>
      <c r="C30" s="24"/>
      <c r="D30" s="24"/>
      <c r="E30" s="57"/>
      <c r="F30" s="57"/>
      <c r="G30" s="57"/>
      <c r="H30" s="57"/>
      <c r="I30" s="57"/>
      <c r="J30" s="57"/>
    </row>
    <row r="31" spans="1:13" ht="10.9" customHeight="1" x14ac:dyDescent="0.2">
      <c r="C31" s="24"/>
      <c r="D31" s="24"/>
      <c r="E31" s="57"/>
      <c r="F31" s="18" t="s">
        <v>24</v>
      </c>
      <c r="G31" s="16">
        <v>29</v>
      </c>
      <c r="H31" s="16">
        <v>9</v>
      </c>
      <c r="I31" s="16">
        <v>38</v>
      </c>
      <c r="J31" s="57"/>
    </row>
    <row r="32" spans="1:13" ht="8.25" customHeight="1" thickBot="1" x14ac:dyDescent="0.25">
      <c r="A32" s="60"/>
      <c r="B32" s="60"/>
      <c r="C32" s="60"/>
      <c r="D32" s="60"/>
      <c r="E32" s="60"/>
      <c r="F32" s="60"/>
      <c r="G32" s="130" t="b">
        <v>1</v>
      </c>
      <c r="H32" s="130" t="b">
        <v>1</v>
      </c>
      <c r="I32" s="130" t="b">
        <v>1</v>
      </c>
      <c r="J32" s="60"/>
      <c r="K32" s="63"/>
      <c r="L32" s="63"/>
      <c r="M32" s="63"/>
    </row>
    <row r="33" spans="1:13" x14ac:dyDescent="0.2">
      <c r="A33" s="87" t="s">
        <v>284</v>
      </c>
      <c r="B33" s="57"/>
      <c r="C33" s="38" t="s">
        <v>101</v>
      </c>
      <c r="D33" s="38" t="s">
        <v>103</v>
      </c>
      <c r="E33" s="57"/>
      <c r="F33" s="57"/>
      <c r="G33" s="57"/>
      <c r="H33" s="57"/>
      <c r="I33" s="57"/>
      <c r="J33" s="57"/>
      <c r="L33" s="38" t="s">
        <v>101</v>
      </c>
      <c r="M33" s="38" t="s">
        <v>102</v>
      </c>
    </row>
    <row r="34" spans="1:13" ht="10.9" customHeight="1" x14ac:dyDescent="0.2">
      <c r="A34" s="39"/>
      <c r="B34" s="125" t="s">
        <v>278</v>
      </c>
      <c r="C34" s="2">
        <v>1</v>
      </c>
      <c r="D34" s="2">
        <v>0</v>
      </c>
      <c r="E34" s="57"/>
      <c r="G34" s="64"/>
      <c r="H34" s="91" t="s">
        <v>25</v>
      </c>
      <c r="I34" s="57"/>
      <c r="J34" s="57"/>
      <c r="L34" s="2">
        <v>1</v>
      </c>
      <c r="M34" s="2">
        <v>0</v>
      </c>
    </row>
    <row r="35" spans="1:13" ht="10.9" customHeight="1" x14ac:dyDescent="0.2">
      <c r="A35" s="40"/>
      <c r="B35" s="125" t="s">
        <v>279</v>
      </c>
      <c r="C35" s="2">
        <v>1</v>
      </c>
      <c r="D35" s="2">
        <v>0</v>
      </c>
      <c r="E35" s="57"/>
      <c r="G35" s="64"/>
      <c r="H35" s="91" t="s">
        <v>26</v>
      </c>
      <c r="I35" s="57"/>
      <c r="J35" s="57"/>
      <c r="L35" s="2">
        <v>0</v>
      </c>
      <c r="M35" s="2">
        <v>1</v>
      </c>
    </row>
    <row r="36" spans="1:13" ht="10.9" customHeight="1" x14ac:dyDescent="0.2">
      <c r="A36" s="39"/>
      <c r="B36" s="203" t="s">
        <v>280</v>
      </c>
      <c r="C36" s="2">
        <v>1</v>
      </c>
      <c r="D36" s="2">
        <v>0</v>
      </c>
      <c r="E36" s="57"/>
      <c r="G36" s="64"/>
      <c r="H36" s="91" t="s">
        <v>27</v>
      </c>
      <c r="I36" s="57"/>
      <c r="J36" s="57"/>
      <c r="L36" s="2">
        <v>1</v>
      </c>
      <c r="M36" s="2">
        <v>0</v>
      </c>
    </row>
    <row r="37" spans="1:13" ht="10.9" customHeight="1" x14ac:dyDescent="0.2">
      <c r="A37" s="69"/>
      <c r="B37" s="204" t="s">
        <v>281</v>
      </c>
      <c r="C37" s="183">
        <v>1</v>
      </c>
      <c r="D37" s="2">
        <v>0</v>
      </c>
      <c r="E37" s="57"/>
      <c r="G37" s="64"/>
      <c r="H37" s="91" t="s">
        <v>28</v>
      </c>
      <c r="I37" s="57"/>
      <c r="J37" s="57"/>
      <c r="L37" s="5" t="s">
        <v>1</v>
      </c>
      <c r="M37" s="3" t="s">
        <v>1</v>
      </c>
    </row>
    <row r="38" spans="1:13" ht="10.9" customHeight="1" x14ac:dyDescent="0.2">
      <c r="B38" s="39"/>
      <c r="C38" s="6" t="s">
        <v>1</v>
      </c>
      <c r="D38" s="6" t="s">
        <v>1</v>
      </c>
      <c r="E38" s="57"/>
      <c r="G38" s="64"/>
      <c r="H38" s="91" t="s">
        <v>29</v>
      </c>
      <c r="I38" s="57"/>
      <c r="J38" s="57"/>
      <c r="L38" s="2">
        <v>1</v>
      </c>
      <c r="M38" s="2">
        <v>0</v>
      </c>
    </row>
    <row r="39" spans="1:13" ht="10.9" customHeight="1" x14ac:dyDescent="0.2">
      <c r="A39" s="39"/>
      <c r="B39" s="39"/>
      <c r="C39" s="7" t="s">
        <v>12</v>
      </c>
      <c r="D39" s="3"/>
      <c r="E39" s="57"/>
      <c r="G39" s="64"/>
      <c r="H39" s="91" t="s">
        <v>99</v>
      </c>
      <c r="I39" s="57"/>
      <c r="J39" s="57"/>
      <c r="L39" s="5" t="s">
        <v>1</v>
      </c>
      <c r="M39" s="3" t="s">
        <v>1</v>
      </c>
    </row>
    <row r="40" spans="1:13" ht="10.9" customHeight="1" x14ac:dyDescent="0.2">
      <c r="B40" s="10" t="s">
        <v>311</v>
      </c>
      <c r="C40" s="184">
        <v>0</v>
      </c>
      <c r="D40" s="3"/>
      <c r="E40" s="57"/>
      <c r="G40" s="64"/>
      <c r="H40" s="91" t="s">
        <v>31</v>
      </c>
      <c r="I40" s="57"/>
      <c r="J40" s="57"/>
      <c r="L40" s="2">
        <v>0</v>
      </c>
      <c r="M40" s="2">
        <v>1</v>
      </c>
    </row>
    <row r="41" spans="1:13" ht="10.9" customHeight="1" x14ac:dyDescent="0.2">
      <c r="B41" s="10" t="s">
        <v>312</v>
      </c>
      <c r="C41" s="184">
        <v>0</v>
      </c>
      <c r="D41" s="3"/>
      <c r="E41" s="57"/>
      <c r="G41" s="64"/>
      <c r="H41" s="91" t="s">
        <v>32</v>
      </c>
      <c r="I41" s="57"/>
      <c r="J41" s="57"/>
      <c r="L41" s="2">
        <v>0</v>
      </c>
      <c r="M41" s="2">
        <v>1</v>
      </c>
    </row>
    <row r="42" spans="1:13" ht="10.9" customHeight="1" x14ac:dyDescent="0.2">
      <c r="B42" s="10" t="s">
        <v>313</v>
      </c>
      <c r="C42" s="184">
        <v>0</v>
      </c>
      <c r="D42" s="4" t="s">
        <v>1</v>
      </c>
      <c r="E42" s="57"/>
      <c r="G42" s="64"/>
      <c r="H42" s="91" t="s">
        <v>33</v>
      </c>
      <c r="I42" s="57"/>
      <c r="J42" s="57"/>
      <c r="L42" s="8"/>
      <c r="M42" s="3" t="s">
        <v>1</v>
      </c>
    </row>
    <row r="43" spans="1:13" ht="10.9" customHeight="1" x14ac:dyDescent="0.2">
      <c r="A43" s="10"/>
      <c r="B43" s="65"/>
      <c r="C43" s="129" t="b">
        <v>1</v>
      </c>
      <c r="D43" s="3"/>
      <c r="E43" s="57"/>
      <c r="G43" s="64"/>
      <c r="H43" s="91" t="s">
        <v>97</v>
      </c>
      <c r="I43" s="57"/>
      <c r="J43" s="57"/>
      <c r="L43" s="2">
        <v>1</v>
      </c>
      <c r="M43" s="2">
        <v>0</v>
      </c>
    </row>
    <row r="44" spans="1:13" ht="10.9" customHeight="1" thickBot="1" x14ac:dyDescent="0.25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6"/>
      <c r="M44" s="60"/>
    </row>
    <row r="45" spans="1:13" ht="10.9" customHeight="1" x14ac:dyDescent="0.2">
      <c r="A45" s="58" t="s">
        <v>282</v>
      </c>
      <c r="C45" s="38" t="s">
        <v>12</v>
      </c>
      <c r="D45" s="57"/>
      <c r="E45" s="57"/>
      <c r="F45" s="67"/>
      <c r="G45" s="67"/>
      <c r="H45" s="67"/>
      <c r="I45" s="39"/>
      <c r="J45" s="68" t="s">
        <v>80</v>
      </c>
      <c r="L45" s="69"/>
    </row>
    <row r="46" spans="1:13" ht="10.9" customHeight="1" x14ac:dyDescent="0.2">
      <c r="A46" s="50"/>
      <c r="B46" s="34" t="s">
        <v>81</v>
      </c>
      <c r="C46" s="184">
        <v>0</v>
      </c>
      <c r="D46" s="57"/>
      <c r="E46" s="57"/>
      <c r="F46" s="70"/>
      <c r="G46" s="70"/>
      <c r="H46" s="70"/>
      <c r="I46" s="9"/>
      <c r="J46" s="57"/>
      <c r="K46" s="12" t="s">
        <v>82</v>
      </c>
      <c r="L46" s="183">
        <v>0</v>
      </c>
    </row>
    <row r="47" spans="1:13" ht="10.9" customHeight="1" x14ac:dyDescent="0.2">
      <c r="A47" s="50"/>
      <c r="B47" s="10" t="s">
        <v>83</v>
      </c>
      <c r="C47" s="184">
        <v>0</v>
      </c>
      <c r="D47" s="5"/>
      <c r="E47" s="57"/>
      <c r="F47" s="10"/>
      <c r="G47" s="10"/>
      <c r="H47" s="10"/>
      <c r="I47" s="70"/>
      <c r="J47" s="3"/>
      <c r="K47" s="12" t="s">
        <v>84</v>
      </c>
      <c r="L47" s="183">
        <v>1</v>
      </c>
    </row>
    <row r="48" spans="1:13" ht="10.9" customHeight="1" x14ac:dyDescent="0.2">
      <c r="A48" s="59"/>
      <c r="B48" s="10" t="s">
        <v>85</v>
      </c>
      <c r="C48" s="185">
        <v>0</v>
      </c>
      <c r="D48" s="5"/>
      <c r="E48" s="57"/>
      <c r="F48" s="10"/>
      <c r="G48" s="10"/>
      <c r="H48" s="10"/>
      <c r="I48" s="70"/>
      <c r="J48" s="3"/>
      <c r="K48" s="12" t="s">
        <v>86</v>
      </c>
      <c r="L48" s="183">
        <v>0</v>
      </c>
    </row>
    <row r="49" spans="1:13" ht="10.9" customHeight="1" x14ac:dyDescent="0.2">
      <c r="A49" s="59"/>
      <c r="B49" s="51" t="s">
        <v>87</v>
      </c>
      <c r="C49" s="184">
        <v>2</v>
      </c>
      <c r="D49" s="5"/>
      <c r="E49" s="57"/>
      <c r="F49" s="10"/>
      <c r="G49" s="10"/>
      <c r="H49" s="10"/>
      <c r="I49" s="70"/>
      <c r="J49" s="3"/>
      <c r="K49" s="12" t="s">
        <v>88</v>
      </c>
      <c r="L49" s="183">
        <v>0</v>
      </c>
    </row>
    <row r="50" spans="1:13" ht="10.5" customHeight="1" thickBot="1" x14ac:dyDescent="0.25">
      <c r="A50" s="71"/>
      <c r="B50" s="52"/>
      <c r="C50" s="11" t="s">
        <v>1</v>
      </c>
      <c r="D50" s="60"/>
      <c r="E50" s="60"/>
      <c r="F50" s="63"/>
      <c r="G50" s="63"/>
      <c r="H50" s="63"/>
      <c r="I50" s="71"/>
      <c r="J50" s="72"/>
      <c r="K50" s="60"/>
      <c r="L50" s="130" t="b">
        <v>1</v>
      </c>
      <c r="M50" s="60"/>
    </row>
    <row r="51" spans="1:13" ht="10.9" customHeight="1" x14ac:dyDescent="0.2">
      <c r="A51" s="58" t="s">
        <v>35</v>
      </c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</row>
    <row r="52" spans="1:13" ht="10.9" customHeight="1" x14ac:dyDescent="0.2">
      <c r="B52" s="5" t="s">
        <v>12</v>
      </c>
      <c r="C52" s="57"/>
      <c r="D52" s="57"/>
      <c r="E52" s="57"/>
      <c r="G52" s="65"/>
      <c r="H52" s="182">
        <v>15</v>
      </c>
      <c r="I52" s="58" t="s">
        <v>36</v>
      </c>
      <c r="J52" s="57"/>
      <c r="K52" s="57"/>
      <c r="L52" s="57"/>
    </row>
    <row r="53" spans="1:13" ht="10.9" customHeight="1" x14ac:dyDescent="0.2">
      <c r="B53" s="184">
        <v>7</v>
      </c>
      <c r="C53" s="58" t="s">
        <v>37</v>
      </c>
      <c r="D53" s="57"/>
      <c r="E53" s="57"/>
      <c r="G53" s="10"/>
      <c r="H53" s="186">
        <v>41</v>
      </c>
      <c r="I53" s="58" t="s">
        <v>38</v>
      </c>
      <c r="J53" s="57"/>
      <c r="K53" s="57"/>
      <c r="L53" s="57"/>
    </row>
    <row r="54" spans="1:13" ht="10.9" customHeight="1" x14ac:dyDescent="0.2">
      <c r="B54" s="57" t="s">
        <v>39</v>
      </c>
      <c r="C54" s="57"/>
      <c r="D54" s="57"/>
      <c r="E54" s="57"/>
      <c r="G54" s="57"/>
      <c r="H54" s="57" t="s">
        <v>40</v>
      </c>
      <c r="I54" s="57"/>
      <c r="J54" s="57"/>
      <c r="K54" s="57"/>
      <c r="L54" s="57"/>
      <c r="M54" s="24"/>
    </row>
    <row r="55" spans="1:13" ht="6" customHeight="1" thickBot="1" x14ac:dyDescent="0.25">
      <c r="A55" s="60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</row>
    <row r="56" spans="1:13" ht="5.25" customHeight="1" x14ac:dyDescent="0.2"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</row>
    <row r="57" spans="1:13" ht="10.9" customHeight="1" x14ac:dyDescent="0.2">
      <c r="A57" s="58" t="s">
        <v>283</v>
      </c>
      <c r="B57" s="57"/>
      <c r="D57" s="39"/>
      <c r="E57" s="39"/>
      <c r="F57" s="57"/>
      <c r="G57" s="57"/>
      <c r="H57" s="57"/>
      <c r="I57" s="57"/>
      <c r="J57" s="57"/>
      <c r="K57" s="57"/>
      <c r="L57" s="57"/>
    </row>
    <row r="58" spans="1:13" ht="7.5" customHeight="1" x14ac:dyDescent="0.2">
      <c r="A58" s="57"/>
      <c r="B58" s="57"/>
      <c r="E58" s="57"/>
      <c r="F58" s="57"/>
      <c r="G58" s="57"/>
      <c r="H58" s="57"/>
      <c r="I58" s="57"/>
      <c r="J58" s="57"/>
      <c r="K58" s="57"/>
      <c r="L58" s="57"/>
    </row>
    <row r="59" spans="1:13" ht="10.9" customHeight="1" x14ac:dyDescent="0.2">
      <c r="A59" s="57"/>
      <c r="B59" s="57" t="s">
        <v>41</v>
      </c>
      <c r="D59" s="57" t="s">
        <v>314</v>
      </c>
      <c r="E59" s="57"/>
      <c r="G59" s="57" t="s">
        <v>315</v>
      </c>
      <c r="H59" s="57" t="s">
        <v>316</v>
      </c>
      <c r="I59" s="57" t="s">
        <v>317</v>
      </c>
      <c r="J59" s="57"/>
      <c r="K59" s="57"/>
      <c r="L59" s="57"/>
    </row>
    <row r="60" spans="1:13" ht="10.9" customHeight="1" x14ac:dyDescent="0.2">
      <c r="A60" s="57"/>
      <c r="B60" s="57" t="s">
        <v>42</v>
      </c>
      <c r="D60" s="57" t="s">
        <v>89</v>
      </c>
      <c r="E60" s="57"/>
      <c r="G60" s="57" t="s">
        <v>89</v>
      </c>
      <c r="H60" s="57" t="s">
        <v>89</v>
      </c>
      <c r="I60" s="57" t="s">
        <v>90</v>
      </c>
      <c r="J60" s="57"/>
      <c r="K60" s="57"/>
      <c r="L60" s="57"/>
    </row>
    <row r="61" spans="1:13" ht="10.9" customHeight="1" x14ac:dyDescent="0.2">
      <c r="A61" s="57" t="s">
        <v>342</v>
      </c>
      <c r="B61" s="62">
        <v>0</v>
      </c>
      <c r="D61" s="62">
        <v>16</v>
      </c>
      <c r="E61" s="65"/>
      <c r="G61" s="62">
        <v>0</v>
      </c>
      <c r="H61" s="62">
        <v>0</v>
      </c>
      <c r="I61" s="62">
        <v>0</v>
      </c>
      <c r="J61" s="57"/>
      <c r="K61" s="57"/>
      <c r="L61" s="57"/>
    </row>
    <row r="62" spans="1:13" ht="10.9" customHeight="1" x14ac:dyDescent="0.2">
      <c r="A62" s="57" t="s">
        <v>343</v>
      </c>
      <c r="B62" s="62">
        <v>0</v>
      </c>
      <c r="D62" s="62">
        <v>26</v>
      </c>
      <c r="E62" s="65"/>
      <c r="G62" s="62">
        <v>6</v>
      </c>
      <c r="H62" s="62">
        <v>0</v>
      </c>
      <c r="I62" s="62">
        <v>0</v>
      </c>
      <c r="J62" s="57"/>
      <c r="K62" s="57"/>
      <c r="L62" s="57"/>
    </row>
    <row r="63" spans="1:13" ht="10.9" customHeight="1" x14ac:dyDescent="0.2">
      <c r="A63" s="57" t="s">
        <v>344</v>
      </c>
      <c r="B63" s="62">
        <v>0</v>
      </c>
      <c r="D63" s="62">
        <v>0</v>
      </c>
      <c r="E63" s="65"/>
      <c r="G63" s="62">
        <v>0</v>
      </c>
      <c r="H63" s="62">
        <v>0</v>
      </c>
      <c r="I63" s="62">
        <v>0</v>
      </c>
      <c r="J63" s="57"/>
      <c r="K63" s="57"/>
      <c r="L63" s="34" t="s">
        <v>91</v>
      </c>
    </row>
    <row r="64" spans="1:13" ht="10.9" customHeight="1" x14ac:dyDescent="0.2">
      <c r="A64" s="57" t="s">
        <v>345</v>
      </c>
      <c r="B64" s="25">
        <v>0</v>
      </c>
      <c r="D64" s="25">
        <v>42</v>
      </c>
      <c r="E64" s="65"/>
      <c r="G64" s="25">
        <v>6</v>
      </c>
      <c r="H64" s="25">
        <v>0</v>
      </c>
      <c r="I64" s="25">
        <v>0</v>
      </c>
      <c r="J64" s="57"/>
      <c r="L64" s="25">
        <v>48</v>
      </c>
    </row>
    <row r="65" spans="1:13" ht="7.5" customHeight="1" thickBot="1" x14ac:dyDescent="0.25">
      <c r="A65" s="60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</row>
    <row r="66" spans="1:13" ht="10.9" customHeight="1" x14ac:dyDescent="0.2">
      <c r="A66" s="58" t="s">
        <v>47</v>
      </c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</row>
    <row r="67" spans="1:13" ht="10.9" customHeight="1" x14ac:dyDescent="0.2">
      <c r="A67" s="57"/>
      <c r="B67" s="5" t="s">
        <v>48</v>
      </c>
      <c r="C67" s="5" t="s">
        <v>49</v>
      </c>
      <c r="D67" s="5" t="s">
        <v>50</v>
      </c>
      <c r="E67" s="5"/>
      <c r="F67" s="5" t="s">
        <v>51</v>
      </c>
      <c r="G67" s="5" t="s">
        <v>52</v>
      </c>
      <c r="H67" s="5" t="s">
        <v>53</v>
      </c>
      <c r="J67" s="5"/>
      <c r="L67" s="57"/>
    </row>
    <row r="68" spans="1:13" ht="10.9" customHeight="1" x14ac:dyDescent="0.2">
      <c r="A68" s="57"/>
      <c r="B68" s="2">
        <v>0</v>
      </c>
      <c r="C68" s="2">
        <v>0</v>
      </c>
      <c r="D68" s="2">
        <v>0</v>
      </c>
      <c r="E68" s="5"/>
      <c r="F68" s="2">
        <v>1</v>
      </c>
      <c r="G68" s="2">
        <v>0</v>
      </c>
      <c r="H68" s="2">
        <v>0</v>
      </c>
      <c r="I68" s="131" t="b">
        <v>1</v>
      </c>
      <c r="J68" s="3"/>
    </row>
    <row r="69" spans="1:13" ht="7.5" customHeight="1" x14ac:dyDescent="0.2">
      <c r="A69" s="57"/>
      <c r="B69" s="57" t="s">
        <v>1</v>
      </c>
      <c r="C69" s="57"/>
      <c r="D69" s="57"/>
      <c r="E69" s="57"/>
      <c r="F69" s="57"/>
      <c r="G69" s="57"/>
      <c r="H69" s="57"/>
      <c r="I69" s="57"/>
      <c r="J69" s="57"/>
      <c r="K69" s="57"/>
      <c r="L69" s="57"/>
    </row>
    <row r="70" spans="1:13" ht="7.5" customHeight="1" x14ac:dyDescent="0.2">
      <c r="A70" s="57"/>
      <c r="B70" s="5" t="s">
        <v>12</v>
      </c>
      <c r="C70" s="57"/>
      <c r="D70" s="57"/>
      <c r="E70" s="57"/>
      <c r="F70" s="57"/>
      <c r="G70" s="57"/>
      <c r="H70" s="57"/>
      <c r="I70" s="57"/>
      <c r="J70" s="57"/>
      <c r="K70" s="57"/>
      <c r="L70" s="57"/>
    </row>
    <row r="71" spans="1:13" ht="10.9" customHeight="1" x14ac:dyDescent="0.2">
      <c r="A71" s="57" t="s">
        <v>54</v>
      </c>
      <c r="B71" s="2">
        <v>6</v>
      </c>
      <c r="C71" s="57" t="s">
        <v>55</v>
      </c>
      <c r="D71" s="57"/>
      <c r="E71" s="57"/>
      <c r="G71" s="42"/>
      <c r="H71" s="42" t="s">
        <v>346</v>
      </c>
      <c r="I71" s="187" t="s">
        <v>225</v>
      </c>
      <c r="J71" s="82"/>
      <c r="K71" s="82"/>
      <c r="L71" s="82"/>
      <c r="M71" s="83"/>
    </row>
    <row r="72" spans="1:13" ht="10.9" customHeight="1" x14ac:dyDescent="0.2">
      <c r="E72" s="57"/>
      <c r="F72" s="6"/>
      <c r="G72" s="6"/>
      <c r="H72" s="6"/>
      <c r="I72" s="6"/>
      <c r="J72" s="24"/>
      <c r="K72" s="24"/>
      <c r="L72" s="57"/>
    </row>
    <row r="73" spans="1:13" ht="10.9" customHeight="1" x14ac:dyDescent="0.2">
      <c r="A73" s="43" t="s">
        <v>93</v>
      </c>
      <c r="B73" s="2">
        <v>30</v>
      </c>
      <c r="C73" s="58" t="s">
        <v>141</v>
      </c>
      <c r="E73" s="57"/>
      <c r="G73" s="18"/>
      <c r="H73" s="18" t="s">
        <v>347</v>
      </c>
      <c r="I73" s="187" t="s">
        <v>225</v>
      </c>
      <c r="J73" s="82"/>
      <c r="K73" s="82"/>
      <c r="L73" s="82"/>
      <c r="M73" s="49"/>
    </row>
    <row r="74" spans="1:13" ht="10.9" customHeight="1" x14ac:dyDescent="0.2">
      <c r="A74" s="67" t="s">
        <v>95</v>
      </c>
      <c r="B74" s="184">
        <v>85</v>
      </c>
      <c r="C74" s="74" t="s">
        <v>140</v>
      </c>
      <c r="D74" s="74"/>
      <c r="E74" s="24"/>
      <c r="F74" s="24"/>
      <c r="G74" s="24"/>
      <c r="H74" s="24"/>
      <c r="I74" s="24"/>
      <c r="J74" s="24"/>
      <c r="K74" s="61"/>
      <c r="L74" s="24"/>
    </row>
    <row r="75" spans="1:13" ht="6" customHeight="1" x14ac:dyDescent="0.2">
      <c r="A75" s="57"/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</row>
    <row r="76" spans="1:13" ht="10.9" customHeight="1" thickBot="1" x14ac:dyDescent="0.25">
      <c r="A76" s="18" t="s">
        <v>104</v>
      </c>
      <c r="B76" s="188" t="s">
        <v>412</v>
      </c>
      <c r="C76" s="60"/>
      <c r="D76" s="63"/>
      <c r="E76" s="57"/>
      <c r="F76" s="18" t="s">
        <v>57</v>
      </c>
      <c r="G76" s="60" t="s">
        <v>413</v>
      </c>
      <c r="H76" s="60"/>
      <c r="I76" s="60"/>
      <c r="J76" s="57"/>
      <c r="K76" s="18" t="s">
        <v>58</v>
      </c>
      <c r="L76" s="188" t="s">
        <v>225</v>
      </c>
      <c r="M76" s="63"/>
    </row>
    <row r="77" spans="1:13" ht="10.9" customHeight="1" thickBot="1" x14ac:dyDescent="0.25">
      <c r="A77" s="18" t="s">
        <v>59</v>
      </c>
      <c r="B77" s="189" t="s">
        <v>225</v>
      </c>
      <c r="C77" s="84"/>
      <c r="D77" s="237"/>
      <c r="E77" s="57"/>
      <c r="F77" s="18" t="s">
        <v>60</v>
      </c>
      <c r="G77" s="84" t="s">
        <v>225</v>
      </c>
      <c r="H77" s="84"/>
      <c r="I77" s="84"/>
      <c r="J77" s="57"/>
      <c r="K77" s="18" t="s">
        <v>122</v>
      </c>
      <c r="L77" s="188" t="s">
        <v>225</v>
      </c>
      <c r="M77" s="63"/>
    </row>
    <row r="78" spans="1:13" ht="10.9" customHeight="1" thickBot="1" x14ac:dyDescent="0.25">
      <c r="A78" s="18" t="s">
        <v>62</v>
      </c>
      <c r="B78" s="60" t="s">
        <v>225</v>
      </c>
      <c r="C78" s="60" t="s">
        <v>225</v>
      </c>
      <c r="D78" s="60"/>
      <c r="E78" s="60"/>
      <c r="F78" s="60"/>
      <c r="G78" s="60" t="s">
        <v>226</v>
      </c>
      <c r="H78" s="60"/>
      <c r="I78" s="60"/>
      <c r="J78" s="57"/>
      <c r="K78" s="18" t="s">
        <v>63</v>
      </c>
      <c r="L78" s="188" t="s">
        <v>225</v>
      </c>
      <c r="M78" s="63"/>
    </row>
    <row r="79" spans="1:13" ht="10.9" customHeight="1" thickBot="1" x14ac:dyDescent="0.25">
      <c r="A79" s="57"/>
      <c r="B79" s="5" t="s">
        <v>64</v>
      </c>
      <c r="C79" s="5" t="s">
        <v>65</v>
      </c>
      <c r="D79" s="5"/>
      <c r="E79" s="5"/>
      <c r="F79" s="5"/>
      <c r="G79" s="5" t="s">
        <v>66</v>
      </c>
      <c r="H79" s="5"/>
      <c r="I79" s="57"/>
      <c r="J79" s="57"/>
      <c r="K79" s="18" t="s">
        <v>96</v>
      </c>
      <c r="L79" s="60" t="s">
        <v>225</v>
      </c>
      <c r="M79" s="63"/>
    </row>
    <row r="80" spans="1:13" x14ac:dyDescent="0.2">
      <c r="A80" s="202" t="s">
        <v>318</v>
      </c>
    </row>
  </sheetData>
  <sheetProtection algorithmName="SHA-512" hashValue="8pDXWGCRCRxwjQvieVUhCgF47HBYIyG7eKJcyyLZNKAzX/AKa4OoJHcfwXOZIH9hhpUjy003+O+a5jEz7HTsdQ==" saltValue="J2tavTWb4HtYQ/QYx7K/eQ==" spinCount="100000" sheet="1" objects="1" scenarios="1" selectLockedCells="1" selectUnlockedCells="1"/>
  <phoneticPr fontId="0" type="noConversion"/>
  <conditionalFormatting sqref="M24 C43 L50 G32:I32">
    <cfRule type="cellIs" priority="1" stopIfTrue="1" operator="equal">
      <formula>TRUE</formula>
    </cfRule>
    <cfRule type="cellIs" dxfId="23" priority="2" stopIfTrue="1" operator="equal">
      <formula>FALSE</formula>
    </cfRule>
  </conditionalFormatting>
  <conditionalFormatting sqref="C40:C42">
    <cfRule type="cellIs" dxfId="22" priority="3" stopIfTrue="1" operator="greaterThan">
      <formula>$D$20</formula>
    </cfRule>
  </conditionalFormatting>
  <pageMargins left="0.23622047244094491" right="0.23622047244094491" top="0.39370078740157483" bottom="0.55118110236220474" header="0.31496062992125984" footer="0.51181102362204722"/>
  <pageSetup paperSize="9" scale="92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8003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114300</xdr:colOff>
                    <xdr:row>0</xdr:row>
                    <xdr:rowOff>47625</xdr:rowOff>
                  </from>
                  <to>
                    <xdr:col>8</xdr:col>
                    <xdr:colOff>409575</xdr:colOff>
                    <xdr:row>1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0">
    <pageSetUpPr autoPageBreaks="0" fitToPage="1"/>
  </sheetPr>
  <dimension ref="A1:M80"/>
  <sheetViews>
    <sheetView showGridLines="0" showRowColHeaders="0" tabSelected="1" zoomScale="125" workbookViewId="0">
      <selection activeCell="C1" sqref="C1"/>
    </sheetView>
  </sheetViews>
  <sheetFormatPr baseColWidth="10" defaultRowHeight="12.75" x14ac:dyDescent="0.2"/>
  <cols>
    <col min="1" max="1" width="21.140625" style="41" customWidth="1"/>
    <col min="2" max="2" width="8.28515625" style="41" customWidth="1"/>
    <col min="3" max="3" width="8.140625" style="41" customWidth="1"/>
    <col min="4" max="4" width="8.5703125" style="41" customWidth="1"/>
    <col min="5" max="5" width="1.28515625" style="41" customWidth="1"/>
    <col min="6" max="7" width="8" style="41" customWidth="1"/>
    <col min="8" max="8" width="8.7109375" style="41" customWidth="1"/>
    <col min="9" max="9" width="7.7109375" style="41" customWidth="1"/>
    <col min="10" max="10" width="1.140625" style="41" customWidth="1"/>
    <col min="11" max="11" width="10" style="41" customWidth="1"/>
    <col min="12" max="12" width="8.7109375" style="41" customWidth="1"/>
    <col min="13" max="13" width="9" style="41" customWidth="1"/>
    <col min="14" max="16384" width="11.42578125" style="41"/>
  </cols>
  <sheetData>
    <row r="1" spans="1:13" ht="19.5" customHeight="1" thickBot="1" x14ac:dyDescent="0.3">
      <c r="A1" s="55" t="s">
        <v>0</v>
      </c>
      <c r="D1" s="249" t="s">
        <v>321</v>
      </c>
      <c r="J1" s="177">
        <v>20</v>
      </c>
      <c r="K1" s="233"/>
      <c r="L1" s="234" t="s">
        <v>125</v>
      </c>
      <c r="M1" s="222"/>
    </row>
    <row r="2" spans="1:13" ht="12" customHeight="1" thickBot="1" x14ac:dyDescent="0.25">
      <c r="A2" s="56" t="s">
        <v>2</v>
      </c>
      <c r="K2" s="235"/>
      <c r="L2" s="236" t="s">
        <v>414</v>
      </c>
      <c r="M2" s="222"/>
    </row>
    <row r="3" spans="1:13" s="56" customFormat="1" ht="6" customHeight="1" x14ac:dyDescent="0.2"/>
    <row r="4" spans="1:13" ht="11.45" customHeight="1" x14ac:dyDescent="0.2">
      <c r="A4" s="28" t="s">
        <v>1</v>
      </c>
      <c r="B4" s="23"/>
      <c r="C4" s="24"/>
      <c r="D4" s="24"/>
      <c r="E4" s="24"/>
      <c r="F4" s="29" t="s">
        <v>1</v>
      </c>
      <c r="G4" s="29"/>
      <c r="H4" s="29"/>
      <c r="I4" s="24"/>
      <c r="J4" s="24"/>
      <c r="K4" s="23"/>
      <c r="L4" s="24"/>
    </row>
    <row r="5" spans="1:13" s="56" customFormat="1" ht="10.15" customHeight="1" thickBot="1" x14ac:dyDescent="0.25">
      <c r="A5" s="220" t="s">
        <v>3</v>
      </c>
      <c r="B5" s="57"/>
      <c r="C5" s="57"/>
      <c r="D5" s="57"/>
      <c r="E5" s="57"/>
      <c r="F5" s="57"/>
      <c r="G5" s="57"/>
      <c r="H5" s="57"/>
      <c r="I5" s="24"/>
      <c r="J5" s="24"/>
      <c r="K5" s="24" t="s">
        <v>1</v>
      </c>
      <c r="L5" s="57"/>
    </row>
    <row r="6" spans="1:13" ht="12.6" customHeight="1" thickBot="1" x14ac:dyDescent="0.25">
      <c r="A6" s="219" t="s">
        <v>350</v>
      </c>
      <c r="B6" s="221" t="s">
        <v>415</v>
      </c>
      <c r="C6" s="84"/>
      <c r="D6" s="84"/>
      <c r="E6" s="84"/>
      <c r="F6" s="222"/>
      <c r="G6" s="79"/>
      <c r="H6" s="79" t="s">
        <v>71</v>
      </c>
      <c r="I6" s="23"/>
      <c r="J6" s="24"/>
      <c r="K6" s="217" t="s">
        <v>112</v>
      </c>
      <c r="L6" s="218"/>
      <c r="M6" s="54"/>
    </row>
    <row r="7" spans="1:13" s="56" customFormat="1" ht="10.15" customHeight="1" x14ac:dyDescent="0.2">
      <c r="A7" s="13"/>
      <c r="B7" s="24"/>
      <c r="C7" s="24"/>
      <c r="D7" s="24"/>
      <c r="E7" s="24"/>
      <c r="F7" s="80"/>
      <c r="G7" s="80"/>
      <c r="H7" s="80"/>
      <c r="I7" s="24"/>
      <c r="J7" s="24"/>
      <c r="K7" s="80"/>
      <c r="L7" s="80"/>
    </row>
    <row r="8" spans="1:13" s="56" customFormat="1" ht="10.15" customHeight="1" x14ac:dyDescent="0.2">
      <c r="A8" s="33"/>
      <c r="B8" s="57"/>
      <c r="C8" s="57"/>
      <c r="D8" s="57"/>
      <c r="E8" s="57"/>
      <c r="F8" s="58" t="s">
        <v>1</v>
      </c>
      <c r="G8" s="58"/>
      <c r="H8" s="58"/>
    </row>
    <row r="9" spans="1:13" ht="10.15" customHeight="1" x14ac:dyDescent="0.2">
      <c r="A9" s="28"/>
      <c r="B9" s="86" t="s">
        <v>4</v>
      </c>
      <c r="C9" s="5" t="s">
        <v>5</v>
      </c>
      <c r="D9" s="57"/>
      <c r="E9" s="57"/>
      <c r="L9" s="5" t="s">
        <v>4</v>
      </c>
      <c r="M9" s="5" t="s">
        <v>5</v>
      </c>
    </row>
    <row r="10" spans="1:13" s="56" customFormat="1" ht="10.15" customHeight="1" x14ac:dyDescent="0.2">
      <c r="A10" s="57" t="s">
        <v>6</v>
      </c>
      <c r="B10" s="181">
        <v>5</v>
      </c>
      <c r="C10" s="181">
        <v>5</v>
      </c>
      <c r="D10" s="57" t="s">
        <v>337</v>
      </c>
      <c r="E10" s="57"/>
      <c r="F10" s="57"/>
      <c r="G10" s="57"/>
      <c r="H10" s="57"/>
      <c r="J10" s="57"/>
      <c r="K10" s="93" t="s">
        <v>308</v>
      </c>
      <c r="L10" s="2">
        <v>5</v>
      </c>
      <c r="M10" s="2">
        <v>5</v>
      </c>
    </row>
    <row r="11" spans="1:13" ht="10.15" customHeight="1" x14ac:dyDescent="0.2">
      <c r="A11" s="57" t="s">
        <v>74</v>
      </c>
      <c r="B11" s="181">
        <v>0</v>
      </c>
      <c r="C11" s="181">
        <v>0</v>
      </c>
      <c r="D11" s="57"/>
      <c r="E11" s="57"/>
      <c r="F11" s="57"/>
      <c r="G11" s="57"/>
      <c r="H11" s="57"/>
      <c r="J11" s="57"/>
      <c r="K11" s="93" t="s">
        <v>309</v>
      </c>
      <c r="L11" s="2">
        <v>0</v>
      </c>
      <c r="M11" s="2">
        <v>0</v>
      </c>
    </row>
    <row r="12" spans="1:13" ht="9" customHeight="1" thickBot="1" x14ac:dyDescent="0.25">
      <c r="A12" s="60"/>
      <c r="B12" s="60"/>
      <c r="C12" s="60" t="s">
        <v>1</v>
      </c>
      <c r="D12" s="60"/>
      <c r="E12" s="60"/>
      <c r="F12" s="60"/>
      <c r="G12" s="60"/>
      <c r="H12" s="60"/>
      <c r="I12" s="60"/>
      <c r="J12" s="60"/>
      <c r="K12" s="60"/>
      <c r="L12" s="60" t="s">
        <v>1</v>
      </c>
      <c r="M12" s="66"/>
    </row>
    <row r="13" spans="1:13" ht="10.9" customHeight="1" x14ac:dyDescent="0.2">
      <c r="A13" s="61" t="s">
        <v>7</v>
      </c>
      <c r="B13" s="36" t="s">
        <v>8</v>
      </c>
      <c r="C13" s="36" t="s">
        <v>9</v>
      </c>
      <c r="D13" s="36" t="s">
        <v>10</v>
      </c>
      <c r="E13" s="7"/>
      <c r="F13" s="36" t="s">
        <v>11</v>
      </c>
      <c r="G13" s="36" t="s">
        <v>8</v>
      </c>
      <c r="H13" s="36" t="s">
        <v>9</v>
      </c>
      <c r="I13" s="36" t="s">
        <v>10</v>
      </c>
      <c r="J13" s="57"/>
      <c r="K13" s="227"/>
      <c r="L13" s="232" t="s">
        <v>14</v>
      </c>
      <c r="M13" s="223" t="s">
        <v>12</v>
      </c>
    </row>
    <row r="14" spans="1:13" ht="2.25" customHeight="1" x14ac:dyDescent="0.2">
      <c r="A14" s="13"/>
      <c r="B14" s="24"/>
      <c r="C14" s="24"/>
      <c r="D14" s="24"/>
      <c r="E14" s="24"/>
      <c r="I14" s="57"/>
      <c r="J14" s="57"/>
      <c r="K14" s="228"/>
      <c r="L14" s="49"/>
    </row>
    <row r="15" spans="1:13" ht="10.9" customHeight="1" x14ac:dyDescent="0.2">
      <c r="A15" s="81" t="s">
        <v>338</v>
      </c>
      <c r="B15" s="62">
        <v>40</v>
      </c>
      <c r="C15" s="62">
        <v>20</v>
      </c>
      <c r="D15" s="25">
        <v>60</v>
      </c>
      <c r="E15" s="24"/>
      <c r="F15" s="17" t="s">
        <v>307</v>
      </c>
      <c r="G15" s="2">
        <v>0</v>
      </c>
      <c r="H15" s="2">
        <v>0</v>
      </c>
      <c r="I15" s="2">
        <v>0</v>
      </c>
      <c r="J15" s="57"/>
      <c r="K15" s="228"/>
      <c r="L15" s="229" t="s">
        <v>15</v>
      </c>
      <c r="M15" s="224">
        <v>0</v>
      </c>
    </row>
    <row r="16" spans="1:13" ht="10.9" customHeight="1" x14ac:dyDescent="0.2">
      <c r="A16" s="24"/>
      <c r="B16" s="14"/>
      <c r="C16" s="15"/>
      <c r="D16" s="1"/>
      <c r="E16" s="24"/>
      <c r="F16" s="62">
        <v>6</v>
      </c>
      <c r="G16" s="2">
        <v>1</v>
      </c>
      <c r="H16" s="2">
        <v>2</v>
      </c>
      <c r="I16" s="2">
        <v>3</v>
      </c>
      <c r="J16" s="57"/>
      <c r="K16" s="228"/>
      <c r="L16" s="229" t="s">
        <v>73</v>
      </c>
      <c r="M16" s="224">
        <v>1</v>
      </c>
    </row>
    <row r="17" spans="1:13" ht="10.9" customHeight="1" x14ac:dyDescent="0.2">
      <c r="A17" s="13" t="s">
        <v>76</v>
      </c>
      <c r="B17" s="62">
        <v>16</v>
      </c>
      <c r="C17" s="62">
        <v>23</v>
      </c>
      <c r="D17" s="25">
        <v>39</v>
      </c>
      <c r="E17" s="24"/>
      <c r="F17" s="62">
        <v>7</v>
      </c>
      <c r="G17" s="2">
        <v>11</v>
      </c>
      <c r="H17" s="2">
        <v>6</v>
      </c>
      <c r="I17" s="2">
        <v>17</v>
      </c>
      <c r="J17" s="57"/>
      <c r="K17" s="228"/>
      <c r="L17" s="229" t="s">
        <v>17</v>
      </c>
      <c r="M17" s="224">
        <v>0</v>
      </c>
    </row>
    <row r="18" spans="1:13" ht="10.9" customHeight="1" x14ac:dyDescent="0.2">
      <c r="A18" s="10" t="s">
        <v>77</v>
      </c>
      <c r="B18" s="182">
        <v>0</v>
      </c>
      <c r="C18" s="182">
        <v>0</v>
      </c>
      <c r="D18" s="25">
        <v>0</v>
      </c>
      <c r="E18" s="24"/>
      <c r="F18" s="62">
        <v>8</v>
      </c>
      <c r="G18" s="2">
        <v>9</v>
      </c>
      <c r="H18" s="2">
        <v>5</v>
      </c>
      <c r="I18" s="2">
        <v>14</v>
      </c>
      <c r="J18" s="57"/>
      <c r="K18" s="228"/>
      <c r="L18" s="229" t="s">
        <v>19</v>
      </c>
      <c r="M18" s="224">
        <v>0</v>
      </c>
    </row>
    <row r="19" spans="1:13" ht="10.9" customHeight="1" x14ac:dyDescent="0.2">
      <c r="A19" s="24"/>
      <c r="B19" s="24"/>
      <c r="C19" s="24"/>
      <c r="D19" s="26"/>
      <c r="E19" s="24"/>
      <c r="F19" s="62">
        <v>9</v>
      </c>
      <c r="G19" s="2">
        <v>5</v>
      </c>
      <c r="H19" s="2">
        <v>6</v>
      </c>
      <c r="I19" s="2">
        <v>11</v>
      </c>
      <c r="J19" s="57"/>
      <c r="K19" s="228"/>
      <c r="L19" s="229" t="s">
        <v>20</v>
      </c>
      <c r="M19" s="224">
        <v>4</v>
      </c>
    </row>
    <row r="20" spans="1:13" ht="10.9" customHeight="1" x14ac:dyDescent="0.2">
      <c r="A20" s="13" t="s">
        <v>13</v>
      </c>
      <c r="B20" s="25">
        <v>56</v>
      </c>
      <c r="C20" s="25">
        <v>43</v>
      </c>
      <c r="D20" s="25">
        <v>99</v>
      </c>
      <c r="E20" s="24"/>
      <c r="F20" s="62">
        <v>10</v>
      </c>
      <c r="G20" s="2">
        <v>6</v>
      </c>
      <c r="H20" s="2">
        <v>2</v>
      </c>
      <c r="I20" s="2">
        <v>8</v>
      </c>
      <c r="J20" s="57"/>
      <c r="K20" s="228"/>
      <c r="L20" s="229" t="s">
        <v>22</v>
      </c>
      <c r="M20" s="224">
        <v>0</v>
      </c>
    </row>
    <row r="21" spans="1:13" ht="10.9" customHeight="1" x14ac:dyDescent="0.2">
      <c r="A21" s="24"/>
      <c r="B21" s="24"/>
      <c r="C21" s="24"/>
      <c r="D21" s="26"/>
      <c r="E21" s="24"/>
      <c r="F21" s="62">
        <v>11</v>
      </c>
      <c r="G21" s="2">
        <v>4</v>
      </c>
      <c r="H21" s="2">
        <v>4</v>
      </c>
      <c r="I21" s="2">
        <v>8</v>
      </c>
      <c r="J21" s="57"/>
      <c r="K21" s="228"/>
      <c r="L21" s="230" t="s">
        <v>78</v>
      </c>
      <c r="M21" s="225">
        <v>0</v>
      </c>
    </row>
    <row r="22" spans="1:13" ht="10.9" customHeight="1" x14ac:dyDescent="0.2">
      <c r="A22" s="13" t="s">
        <v>16</v>
      </c>
      <c r="B22" s="62">
        <v>0</v>
      </c>
      <c r="C22" s="62">
        <v>0</v>
      </c>
      <c r="D22" s="25">
        <v>0</v>
      </c>
      <c r="E22" s="24"/>
      <c r="F22" s="62">
        <v>12</v>
      </c>
      <c r="G22" s="2">
        <v>5</v>
      </c>
      <c r="H22" s="2">
        <v>8</v>
      </c>
      <c r="I22" s="2">
        <v>13</v>
      </c>
      <c r="J22" s="57"/>
      <c r="K22" s="228"/>
      <c r="L22" s="229" t="s">
        <v>23</v>
      </c>
      <c r="M22" s="224">
        <v>0</v>
      </c>
    </row>
    <row r="23" spans="1:13" ht="10.9" customHeight="1" x14ac:dyDescent="0.2">
      <c r="A23" s="12" t="s">
        <v>287</v>
      </c>
      <c r="B23" s="62">
        <v>0</v>
      </c>
      <c r="C23" s="62">
        <v>0</v>
      </c>
      <c r="D23" s="25">
        <v>0</v>
      </c>
      <c r="E23" s="24"/>
      <c r="F23" s="62">
        <v>13</v>
      </c>
      <c r="G23" s="2">
        <v>4</v>
      </c>
      <c r="H23" s="2">
        <v>1</v>
      </c>
      <c r="I23" s="2">
        <v>5</v>
      </c>
      <c r="J23" s="57"/>
      <c r="K23" s="228"/>
      <c r="L23" s="231" t="s">
        <v>24</v>
      </c>
      <c r="M23" s="226">
        <v>5</v>
      </c>
    </row>
    <row r="24" spans="1:13" ht="10.9" customHeight="1" x14ac:dyDescent="0.2">
      <c r="A24" s="13" t="s">
        <v>18</v>
      </c>
      <c r="B24" s="62">
        <v>4</v>
      </c>
      <c r="C24" s="62">
        <v>1</v>
      </c>
      <c r="D24" s="25">
        <v>5</v>
      </c>
      <c r="E24" s="24"/>
      <c r="F24" s="62">
        <v>14</v>
      </c>
      <c r="G24" s="2">
        <v>2</v>
      </c>
      <c r="H24" s="2">
        <v>3</v>
      </c>
      <c r="I24" s="2">
        <v>5</v>
      </c>
      <c r="J24" s="57"/>
      <c r="K24" s="24"/>
      <c r="M24" s="129" t="b">
        <v>1</v>
      </c>
    </row>
    <row r="25" spans="1:13" ht="10.9" customHeight="1" x14ac:dyDescent="0.2">
      <c r="A25" s="24"/>
      <c r="B25" s="24"/>
      <c r="C25" s="24"/>
      <c r="D25" s="26"/>
      <c r="E25" s="24"/>
      <c r="F25" s="17">
        <v>15</v>
      </c>
      <c r="G25" s="2">
        <v>3</v>
      </c>
      <c r="H25" s="2">
        <v>2</v>
      </c>
      <c r="I25" s="2">
        <v>5</v>
      </c>
      <c r="J25" s="57"/>
    </row>
    <row r="26" spans="1:13" ht="10.9" customHeight="1" x14ac:dyDescent="0.2">
      <c r="A26" s="37" t="s">
        <v>339</v>
      </c>
      <c r="B26" s="25">
        <v>52</v>
      </c>
      <c r="C26" s="25">
        <v>42</v>
      </c>
      <c r="D26" s="25">
        <v>94</v>
      </c>
      <c r="E26" s="24"/>
      <c r="F26" s="17">
        <v>16</v>
      </c>
      <c r="G26" s="2">
        <v>1</v>
      </c>
      <c r="H26" s="2">
        <v>2</v>
      </c>
      <c r="I26" s="2">
        <v>3</v>
      </c>
      <c r="J26" s="57"/>
    </row>
    <row r="27" spans="1:13" ht="10.9" customHeight="1" x14ac:dyDescent="0.2">
      <c r="A27" s="37"/>
      <c r="B27" s="65"/>
      <c r="C27" s="65"/>
      <c r="D27" s="65"/>
      <c r="E27" s="24"/>
      <c r="F27" s="17">
        <v>17</v>
      </c>
      <c r="G27" s="2">
        <v>1</v>
      </c>
      <c r="H27" s="2">
        <v>1</v>
      </c>
      <c r="I27" s="2">
        <v>2</v>
      </c>
      <c r="J27" s="57"/>
    </row>
    <row r="28" spans="1:13" ht="10.9" customHeight="1" x14ac:dyDescent="0.2">
      <c r="A28" s="216" t="s">
        <v>340</v>
      </c>
      <c r="B28" s="62">
        <v>0</v>
      </c>
      <c r="C28" s="65"/>
      <c r="D28" s="65"/>
      <c r="E28" s="24"/>
      <c r="F28" s="17">
        <v>18</v>
      </c>
      <c r="G28" s="2">
        <v>0</v>
      </c>
      <c r="H28" s="2">
        <v>0</v>
      </c>
      <c r="I28" s="2">
        <v>0</v>
      </c>
      <c r="J28" s="57"/>
    </row>
    <row r="29" spans="1:13" ht="10.9" customHeight="1" x14ac:dyDescent="0.2">
      <c r="A29" s="33" t="s">
        <v>341</v>
      </c>
      <c r="B29" s="65"/>
      <c r="C29" s="65"/>
      <c r="D29" s="65"/>
      <c r="E29" s="24"/>
      <c r="F29" s="17" t="s">
        <v>21</v>
      </c>
      <c r="G29" s="2">
        <v>0</v>
      </c>
      <c r="H29" s="2">
        <v>0</v>
      </c>
      <c r="I29" s="2">
        <v>0</v>
      </c>
      <c r="J29" s="57"/>
    </row>
    <row r="30" spans="1:13" ht="3" customHeight="1" x14ac:dyDescent="0.2">
      <c r="A30" s="57"/>
      <c r="B30" s="24"/>
      <c r="C30" s="24"/>
      <c r="D30" s="24"/>
      <c r="E30" s="57"/>
      <c r="F30" s="57"/>
      <c r="G30" s="57"/>
      <c r="H30" s="57"/>
      <c r="I30" s="57"/>
      <c r="J30" s="57"/>
    </row>
    <row r="31" spans="1:13" ht="10.9" customHeight="1" x14ac:dyDescent="0.2">
      <c r="C31" s="24"/>
      <c r="D31" s="24"/>
      <c r="E31" s="57"/>
      <c r="F31" s="18" t="s">
        <v>24</v>
      </c>
      <c r="G31" s="16">
        <v>52</v>
      </c>
      <c r="H31" s="16">
        <v>42</v>
      </c>
      <c r="I31" s="16">
        <v>94</v>
      </c>
      <c r="J31" s="57"/>
    </row>
    <row r="32" spans="1:13" ht="8.25" customHeight="1" thickBot="1" x14ac:dyDescent="0.25">
      <c r="A32" s="60"/>
      <c r="B32" s="60"/>
      <c r="C32" s="60"/>
      <c r="D32" s="60"/>
      <c r="E32" s="60"/>
      <c r="F32" s="60"/>
      <c r="G32" s="130" t="b">
        <v>1</v>
      </c>
      <c r="H32" s="130" t="b">
        <v>1</v>
      </c>
      <c r="I32" s="130" t="b">
        <v>1</v>
      </c>
      <c r="J32" s="60"/>
      <c r="K32" s="63"/>
      <c r="L32" s="63"/>
      <c r="M32" s="63"/>
    </row>
    <row r="33" spans="1:13" x14ac:dyDescent="0.2">
      <c r="A33" s="87" t="s">
        <v>284</v>
      </c>
      <c r="B33" s="57"/>
      <c r="C33" s="38" t="s">
        <v>101</v>
      </c>
      <c r="D33" s="38" t="s">
        <v>103</v>
      </c>
      <c r="E33" s="57"/>
      <c r="F33" s="57"/>
      <c r="G33" s="57"/>
      <c r="H33" s="57"/>
      <c r="I33" s="57"/>
      <c r="J33" s="57"/>
      <c r="L33" s="38" t="s">
        <v>101</v>
      </c>
      <c r="M33" s="38" t="s">
        <v>102</v>
      </c>
    </row>
    <row r="34" spans="1:13" ht="10.9" customHeight="1" x14ac:dyDescent="0.2">
      <c r="A34" s="39"/>
      <c r="B34" s="125" t="s">
        <v>278</v>
      </c>
      <c r="C34" s="2">
        <v>2</v>
      </c>
      <c r="D34" s="2">
        <v>3</v>
      </c>
      <c r="E34" s="57"/>
      <c r="G34" s="64"/>
      <c r="H34" s="91" t="s">
        <v>25</v>
      </c>
      <c r="I34" s="57"/>
      <c r="J34" s="57"/>
      <c r="L34" s="2">
        <v>5</v>
      </c>
      <c r="M34" s="2">
        <v>0</v>
      </c>
    </row>
    <row r="35" spans="1:13" ht="10.9" customHeight="1" x14ac:dyDescent="0.2">
      <c r="A35" s="40"/>
      <c r="B35" s="125" t="s">
        <v>279</v>
      </c>
      <c r="C35" s="2">
        <v>2</v>
      </c>
      <c r="D35" s="2">
        <v>3</v>
      </c>
      <c r="E35" s="57"/>
      <c r="G35" s="64"/>
      <c r="H35" s="91" t="s">
        <v>26</v>
      </c>
      <c r="I35" s="57"/>
      <c r="J35" s="57"/>
      <c r="L35" s="2">
        <v>2</v>
      </c>
      <c r="M35" s="2">
        <v>3</v>
      </c>
    </row>
    <row r="36" spans="1:13" ht="10.9" customHeight="1" x14ac:dyDescent="0.2">
      <c r="A36" s="39"/>
      <c r="B36" s="203" t="s">
        <v>280</v>
      </c>
      <c r="C36" s="2">
        <v>0</v>
      </c>
      <c r="D36" s="2">
        <v>5</v>
      </c>
      <c r="E36" s="57"/>
      <c r="G36" s="64"/>
      <c r="H36" s="91" t="s">
        <v>27</v>
      </c>
      <c r="I36" s="57"/>
      <c r="J36" s="57"/>
      <c r="L36" s="2">
        <v>5</v>
      </c>
      <c r="M36" s="2">
        <v>0</v>
      </c>
    </row>
    <row r="37" spans="1:13" ht="10.9" customHeight="1" x14ac:dyDescent="0.2">
      <c r="A37" s="69"/>
      <c r="B37" s="204" t="s">
        <v>281</v>
      </c>
      <c r="C37" s="183">
        <v>3</v>
      </c>
      <c r="D37" s="2">
        <v>2</v>
      </c>
      <c r="E37" s="57"/>
      <c r="G37" s="64"/>
      <c r="H37" s="91" t="s">
        <v>28</v>
      </c>
      <c r="I37" s="57"/>
      <c r="J37" s="57"/>
      <c r="L37" s="5" t="s">
        <v>1</v>
      </c>
      <c r="M37" s="3" t="s">
        <v>1</v>
      </c>
    </row>
    <row r="38" spans="1:13" ht="10.9" customHeight="1" x14ac:dyDescent="0.2">
      <c r="B38" s="39"/>
      <c r="C38" s="6" t="s">
        <v>1</v>
      </c>
      <c r="D38" s="6" t="s">
        <v>1</v>
      </c>
      <c r="E38" s="57"/>
      <c r="G38" s="64"/>
      <c r="H38" s="91" t="s">
        <v>29</v>
      </c>
      <c r="I38" s="57"/>
      <c r="J38" s="57"/>
      <c r="L38" s="2">
        <v>4</v>
      </c>
      <c r="M38" s="2">
        <v>1</v>
      </c>
    </row>
    <row r="39" spans="1:13" ht="10.9" customHeight="1" x14ac:dyDescent="0.2">
      <c r="A39" s="39"/>
      <c r="B39" s="39"/>
      <c r="C39" s="7" t="s">
        <v>12</v>
      </c>
      <c r="D39" s="3"/>
      <c r="E39" s="57"/>
      <c r="G39" s="64"/>
      <c r="H39" s="91" t="s">
        <v>99</v>
      </c>
      <c r="I39" s="57"/>
      <c r="J39" s="57"/>
      <c r="L39" s="5" t="s">
        <v>1</v>
      </c>
      <c r="M39" s="3" t="s">
        <v>1</v>
      </c>
    </row>
    <row r="40" spans="1:13" ht="10.9" customHeight="1" x14ac:dyDescent="0.2">
      <c r="B40" s="10" t="s">
        <v>311</v>
      </c>
      <c r="C40" s="184">
        <v>7</v>
      </c>
      <c r="D40" s="3"/>
      <c r="E40" s="57"/>
      <c r="G40" s="64"/>
      <c r="H40" s="91" t="s">
        <v>31</v>
      </c>
      <c r="I40" s="57"/>
      <c r="J40" s="57"/>
      <c r="L40" s="2">
        <v>1</v>
      </c>
      <c r="M40" s="2">
        <v>4</v>
      </c>
    </row>
    <row r="41" spans="1:13" ht="10.9" customHeight="1" x14ac:dyDescent="0.2">
      <c r="B41" s="10" t="s">
        <v>312</v>
      </c>
      <c r="C41" s="184">
        <v>0</v>
      </c>
      <c r="D41" s="3"/>
      <c r="E41" s="57"/>
      <c r="G41" s="64"/>
      <c r="H41" s="91" t="s">
        <v>32</v>
      </c>
      <c r="I41" s="57"/>
      <c r="J41" s="57"/>
      <c r="L41" s="2">
        <v>1</v>
      </c>
      <c r="M41" s="2">
        <v>4</v>
      </c>
    </row>
    <row r="42" spans="1:13" ht="10.9" customHeight="1" x14ac:dyDescent="0.2">
      <c r="B42" s="10" t="s">
        <v>313</v>
      </c>
      <c r="C42" s="184">
        <v>0</v>
      </c>
      <c r="D42" s="4" t="s">
        <v>1</v>
      </c>
      <c r="E42" s="57"/>
      <c r="G42" s="64"/>
      <c r="H42" s="91" t="s">
        <v>33</v>
      </c>
      <c r="I42" s="57"/>
      <c r="J42" s="57"/>
      <c r="L42" s="8"/>
      <c r="M42" s="3" t="s">
        <v>1</v>
      </c>
    </row>
    <row r="43" spans="1:13" ht="10.9" customHeight="1" x14ac:dyDescent="0.2">
      <c r="A43" s="10"/>
      <c r="B43" s="65"/>
      <c r="C43" s="129" t="b">
        <v>1</v>
      </c>
      <c r="D43" s="3"/>
      <c r="E43" s="57"/>
      <c r="G43" s="64"/>
      <c r="H43" s="91" t="s">
        <v>97</v>
      </c>
      <c r="I43" s="57"/>
      <c r="J43" s="57"/>
      <c r="L43" s="2">
        <v>1</v>
      </c>
      <c r="M43" s="2">
        <v>4</v>
      </c>
    </row>
    <row r="44" spans="1:13" ht="10.9" customHeight="1" thickBot="1" x14ac:dyDescent="0.25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6"/>
      <c r="M44" s="60"/>
    </row>
    <row r="45" spans="1:13" ht="10.9" customHeight="1" x14ac:dyDescent="0.2">
      <c r="A45" s="58" t="s">
        <v>282</v>
      </c>
      <c r="C45" s="38" t="s">
        <v>12</v>
      </c>
      <c r="D45" s="57"/>
      <c r="E45" s="57"/>
      <c r="F45" s="67"/>
      <c r="G45" s="67"/>
      <c r="H45" s="67"/>
      <c r="I45" s="39"/>
      <c r="J45" s="68" t="s">
        <v>80</v>
      </c>
      <c r="L45" s="69"/>
    </row>
    <row r="46" spans="1:13" ht="10.9" customHeight="1" x14ac:dyDescent="0.2">
      <c r="A46" s="50"/>
      <c r="B46" s="34" t="s">
        <v>81</v>
      </c>
      <c r="C46" s="184">
        <v>2</v>
      </c>
      <c r="D46" s="57"/>
      <c r="E46" s="57"/>
      <c r="F46" s="70"/>
      <c r="G46" s="70"/>
      <c r="H46" s="70"/>
      <c r="I46" s="9"/>
      <c r="J46" s="57"/>
      <c r="K46" s="12" t="s">
        <v>82</v>
      </c>
      <c r="L46" s="183">
        <v>0</v>
      </c>
    </row>
    <row r="47" spans="1:13" ht="10.9" customHeight="1" x14ac:dyDescent="0.2">
      <c r="A47" s="50"/>
      <c r="B47" s="10" t="s">
        <v>83</v>
      </c>
      <c r="C47" s="184">
        <v>1</v>
      </c>
      <c r="D47" s="5"/>
      <c r="E47" s="57"/>
      <c r="F47" s="10"/>
      <c r="G47" s="10"/>
      <c r="H47" s="10"/>
      <c r="I47" s="70"/>
      <c r="J47" s="3"/>
      <c r="K47" s="12" t="s">
        <v>84</v>
      </c>
      <c r="L47" s="183">
        <v>1</v>
      </c>
    </row>
    <row r="48" spans="1:13" ht="10.9" customHeight="1" x14ac:dyDescent="0.2">
      <c r="A48" s="59"/>
      <c r="B48" s="10" t="s">
        <v>85</v>
      </c>
      <c r="C48" s="185">
        <v>0</v>
      </c>
      <c r="D48" s="5"/>
      <c r="E48" s="57"/>
      <c r="F48" s="10"/>
      <c r="G48" s="10"/>
      <c r="H48" s="10"/>
      <c r="I48" s="70"/>
      <c r="J48" s="3"/>
      <c r="K48" s="12" t="s">
        <v>86</v>
      </c>
      <c r="L48" s="183">
        <v>4</v>
      </c>
    </row>
    <row r="49" spans="1:13" ht="10.9" customHeight="1" x14ac:dyDescent="0.2">
      <c r="A49" s="59"/>
      <c r="B49" s="51" t="s">
        <v>87</v>
      </c>
      <c r="C49" s="184">
        <v>0</v>
      </c>
      <c r="D49" s="5"/>
      <c r="E49" s="57"/>
      <c r="F49" s="10"/>
      <c r="G49" s="10"/>
      <c r="H49" s="10"/>
      <c r="I49" s="70"/>
      <c r="J49" s="3"/>
      <c r="K49" s="12" t="s">
        <v>88</v>
      </c>
      <c r="L49" s="183">
        <v>0</v>
      </c>
    </row>
    <row r="50" spans="1:13" ht="10.5" customHeight="1" thickBot="1" x14ac:dyDescent="0.25">
      <c r="A50" s="71"/>
      <c r="B50" s="52"/>
      <c r="C50" s="11" t="s">
        <v>1</v>
      </c>
      <c r="D50" s="60"/>
      <c r="E50" s="60"/>
      <c r="F50" s="63"/>
      <c r="G50" s="63"/>
      <c r="H50" s="63"/>
      <c r="I50" s="71"/>
      <c r="J50" s="72"/>
      <c r="K50" s="60"/>
      <c r="L50" s="130" t="b">
        <v>1</v>
      </c>
      <c r="M50" s="60"/>
    </row>
    <row r="51" spans="1:13" ht="10.9" customHeight="1" x14ac:dyDescent="0.2">
      <c r="A51" s="58" t="s">
        <v>35</v>
      </c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</row>
    <row r="52" spans="1:13" ht="10.9" customHeight="1" x14ac:dyDescent="0.2">
      <c r="B52" s="5" t="s">
        <v>12</v>
      </c>
      <c r="C52" s="57"/>
      <c r="D52" s="57"/>
      <c r="E52" s="57"/>
      <c r="G52" s="65"/>
      <c r="H52" s="182">
        <v>260</v>
      </c>
      <c r="I52" s="58" t="s">
        <v>36</v>
      </c>
      <c r="J52" s="57"/>
      <c r="K52" s="57"/>
      <c r="L52" s="57"/>
    </row>
    <row r="53" spans="1:13" ht="10.9" customHeight="1" x14ac:dyDescent="0.2">
      <c r="B53" s="184">
        <v>18</v>
      </c>
      <c r="C53" s="58" t="s">
        <v>37</v>
      </c>
      <c r="D53" s="57"/>
      <c r="E53" s="57"/>
      <c r="G53" s="10"/>
      <c r="H53" s="186">
        <v>198</v>
      </c>
      <c r="I53" s="58" t="s">
        <v>38</v>
      </c>
      <c r="J53" s="57"/>
      <c r="K53" s="57"/>
      <c r="L53" s="57"/>
    </row>
    <row r="54" spans="1:13" ht="10.9" customHeight="1" x14ac:dyDescent="0.2">
      <c r="B54" s="57" t="s">
        <v>39</v>
      </c>
      <c r="C54" s="57"/>
      <c r="D54" s="57"/>
      <c r="E54" s="57"/>
      <c r="G54" s="57"/>
      <c r="H54" s="57" t="s">
        <v>40</v>
      </c>
      <c r="I54" s="57"/>
      <c r="J54" s="57"/>
      <c r="K54" s="57"/>
      <c r="L54" s="57"/>
      <c r="M54" s="24"/>
    </row>
    <row r="55" spans="1:13" ht="6" customHeight="1" thickBot="1" x14ac:dyDescent="0.25">
      <c r="A55" s="60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</row>
    <row r="56" spans="1:13" ht="5.25" customHeight="1" x14ac:dyDescent="0.2"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</row>
    <row r="57" spans="1:13" ht="10.9" customHeight="1" x14ac:dyDescent="0.2">
      <c r="A57" s="58" t="s">
        <v>283</v>
      </c>
      <c r="B57" s="57"/>
      <c r="D57" s="39"/>
      <c r="E57" s="39"/>
      <c r="F57" s="57"/>
      <c r="G57" s="57"/>
      <c r="H57" s="57"/>
      <c r="I57" s="57"/>
      <c r="J57" s="57"/>
      <c r="K57" s="57"/>
      <c r="L57" s="57"/>
    </row>
    <row r="58" spans="1:13" ht="7.5" customHeight="1" x14ac:dyDescent="0.2">
      <c r="A58" s="57"/>
      <c r="B58" s="57"/>
      <c r="E58" s="57"/>
      <c r="F58" s="57"/>
      <c r="G58" s="57"/>
      <c r="H58" s="57"/>
      <c r="I58" s="57"/>
      <c r="J58" s="57"/>
      <c r="K58" s="57"/>
      <c r="L58" s="57"/>
    </row>
    <row r="59" spans="1:13" ht="10.9" customHeight="1" x14ac:dyDescent="0.2">
      <c r="A59" s="57"/>
      <c r="B59" s="57" t="s">
        <v>41</v>
      </c>
      <c r="D59" s="57" t="s">
        <v>314</v>
      </c>
      <c r="E59" s="57"/>
      <c r="G59" s="57" t="s">
        <v>315</v>
      </c>
      <c r="H59" s="57" t="s">
        <v>316</v>
      </c>
      <c r="I59" s="57" t="s">
        <v>317</v>
      </c>
      <c r="J59" s="57"/>
      <c r="K59" s="57"/>
      <c r="L59" s="57"/>
    </row>
    <row r="60" spans="1:13" ht="10.9" customHeight="1" x14ac:dyDescent="0.2">
      <c r="A60" s="57"/>
      <c r="B60" s="57" t="s">
        <v>42</v>
      </c>
      <c r="D60" s="57" t="s">
        <v>89</v>
      </c>
      <c r="E60" s="57"/>
      <c r="G60" s="57" t="s">
        <v>89</v>
      </c>
      <c r="H60" s="57" t="s">
        <v>89</v>
      </c>
      <c r="I60" s="57" t="s">
        <v>90</v>
      </c>
      <c r="J60" s="57"/>
      <c r="K60" s="57"/>
      <c r="L60" s="57"/>
    </row>
    <row r="61" spans="1:13" ht="10.9" customHeight="1" x14ac:dyDescent="0.2">
      <c r="A61" s="57" t="s">
        <v>342</v>
      </c>
      <c r="B61" s="62">
        <v>274</v>
      </c>
      <c r="D61" s="62">
        <v>50</v>
      </c>
      <c r="E61" s="65"/>
      <c r="G61" s="62">
        <v>2</v>
      </c>
      <c r="H61" s="62">
        <v>0</v>
      </c>
      <c r="I61" s="62">
        <v>0</v>
      </c>
      <c r="J61" s="57"/>
      <c r="K61" s="57"/>
      <c r="L61" s="57"/>
    </row>
    <row r="62" spans="1:13" ht="10.9" customHeight="1" x14ac:dyDescent="0.2">
      <c r="A62" s="57" t="s">
        <v>343</v>
      </c>
      <c r="B62" s="62">
        <v>48</v>
      </c>
      <c r="D62" s="62">
        <v>23</v>
      </c>
      <c r="E62" s="65"/>
      <c r="G62" s="62">
        <v>10</v>
      </c>
      <c r="H62" s="62">
        <v>0</v>
      </c>
      <c r="I62" s="62">
        <v>0</v>
      </c>
      <c r="J62" s="57"/>
      <c r="K62" s="57"/>
      <c r="L62" s="57"/>
    </row>
    <row r="63" spans="1:13" ht="10.9" customHeight="1" x14ac:dyDescent="0.2">
      <c r="A63" s="57" t="s">
        <v>344</v>
      </c>
      <c r="B63" s="62">
        <v>45</v>
      </c>
      <c r="D63" s="62">
        <v>20</v>
      </c>
      <c r="E63" s="65"/>
      <c r="G63" s="62">
        <v>0</v>
      </c>
      <c r="H63" s="62">
        <v>0</v>
      </c>
      <c r="I63" s="62">
        <v>0</v>
      </c>
      <c r="J63" s="57"/>
      <c r="K63" s="57"/>
      <c r="L63" s="34" t="s">
        <v>91</v>
      </c>
    </row>
    <row r="64" spans="1:13" ht="10.9" customHeight="1" x14ac:dyDescent="0.2">
      <c r="A64" s="57" t="s">
        <v>345</v>
      </c>
      <c r="B64" s="25">
        <v>367</v>
      </c>
      <c r="D64" s="25">
        <v>93</v>
      </c>
      <c r="E64" s="65"/>
      <c r="G64" s="25">
        <v>12</v>
      </c>
      <c r="H64" s="25">
        <v>0</v>
      </c>
      <c r="I64" s="25">
        <v>0</v>
      </c>
      <c r="J64" s="57"/>
      <c r="L64" s="25">
        <v>472</v>
      </c>
    </row>
    <row r="65" spans="1:13" ht="7.5" customHeight="1" thickBot="1" x14ac:dyDescent="0.25">
      <c r="A65" s="60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</row>
    <row r="66" spans="1:13" ht="10.9" customHeight="1" x14ac:dyDescent="0.2">
      <c r="A66" s="58" t="s">
        <v>47</v>
      </c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</row>
    <row r="67" spans="1:13" ht="10.9" customHeight="1" x14ac:dyDescent="0.2">
      <c r="A67" s="57"/>
      <c r="B67" s="5" t="s">
        <v>48</v>
      </c>
      <c r="C67" s="5" t="s">
        <v>49</v>
      </c>
      <c r="D67" s="5" t="s">
        <v>50</v>
      </c>
      <c r="E67" s="5"/>
      <c r="F67" s="5" t="s">
        <v>51</v>
      </c>
      <c r="G67" s="5" t="s">
        <v>52</v>
      </c>
      <c r="H67" s="5" t="s">
        <v>53</v>
      </c>
      <c r="J67" s="5"/>
      <c r="L67" s="57"/>
    </row>
    <row r="68" spans="1:13" ht="10.9" customHeight="1" x14ac:dyDescent="0.2">
      <c r="A68" s="57"/>
      <c r="B68" s="2">
        <v>0</v>
      </c>
      <c r="C68" s="2">
        <v>0</v>
      </c>
      <c r="D68" s="2">
        <v>3</v>
      </c>
      <c r="E68" s="5"/>
      <c r="F68" s="2">
        <v>2</v>
      </c>
      <c r="G68" s="2">
        <v>0</v>
      </c>
      <c r="H68" s="2">
        <v>0</v>
      </c>
      <c r="I68" s="131" t="b">
        <v>1</v>
      </c>
      <c r="J68" s="3"/>
    </row>
    <row r="69" spans="1:13" ht="7.5" customHeight="1" x14ac:dyDescent="0.2">
      <c r="A69" s="57"/>
      <c r="B69" s="57" t="s">
        <v>1</v>
      </c>
      <c r="C69" s="57"/>
      <c r="D69" s="57"/>
      <c r="E69" s="57"/>
      <c r="F69" s="57"/>
      <c r="G69" s="57"/>
      <c r="H69" s="57"/>
      <c r="I69" s="57"/>
      <c r="J69" s="57"/>
      <c r="K69" s="57"/>
      <c r="L69" s="57"/>
    </row>
    <row r="70" spans="1:13" ht="7.5" customHeight="1" x14ac:dyDescent="0.2">
      <c r="A70" s="57"/>
      <c r="B70" s="5" t="s">
        <v>12</v>
      </c>
      <c r="C70" s="57"/>
      <c r="D70" s="57"/>
      <c r="E70" s="57"/>
      <c r="F70" s="57"/>
      <c r="G70" s="57"/>
      <c r="H70" s="57"/>
      <c r="I70" s="57"/>
      <c r="J70" s="57"/>
      <c r="K70" s="57"/>
      <c r="L70" s="57"/>
    </row>
    <row r="71" spans="1:13" ht="10.9" customHeight="1" x14ac:dyDescent="0.2">
      <c r="A71" s="57" t="s">
        <v>54</v>
      </c>
      <c r="B71" s="2">
        <v>26</v>
      </c>
      <c r="C71" s="57" t="s">
        <v>55</v>
      </c>
      <c r="D71" s="57"/>
      <c r="E71" s="57"/>
      <c r="G71" s="42"/>
      <c r="H71" s="42" t="s">
        <v>346</v>
      </c>
      <c r="I71" s="187" t="s">
        <v>225</v>
      </c>
      <c r="J71" s="82"/>
      <c r="K71" s="82"/>
      <c r="L71" s="82"/>
      <c r="M71" s="83"/>
    </row>
    <row r="72" spans="1:13" ht="10.9" customHeight="1" x14ac:dyDescent="0.2">
      <c r="E72" s="57"/>
      <c r="F72" s="6"/>
      <c r="G72" s="6"/>
      <c r="H72" s="6"/>
      <c r="I72" s="6"/>
      <c r="J72" s="24"/>
      <c r="K72" s="24"/>
      <c r="L72" s="57"/>
    </row>
    <row r="73" spans="1:13" ht="10.9" customHeight="1" x14ac:dyDescent="0.2">
      <c r="A73" s="43" t="s">
        <v>93</v>
      </c>
      <c r="B73" s="2">
        <v>35</v>
      </c>
      <c r="C73" s="58" t="s">
        <v>141</v>
      </c>
      <c r="E73" s="57"/>
      <c r="G73" s="18"/>
      <c r="H73" s="18" t="s">
        <v>347</v>
      </c>
      <c r="I73" s="187" t="s">
        <v>225</v>
      </c>
      <c r="J73" s="82"/>
      <c r="K73" s="82"/>
      <c r="L73" s="82"/>
      <c r="M73" s="49"/>
    </row>
    <row r="74" spans="1:13" ht="10.9" customHeight="1" x14ac:dyDescent="0.2">
      <c r="A74" s="67" t="s">
        <v>95</v>
      </c>
      <c r="B74" s="184">
        <v>129</v>
      </c>
      <c r="C74" s="74" t="s">
        <v>140</v>
      </c>
      <c r="D74" s="74"/>
      <c r="E74" s="24"/>
      <c r="F74" s="24"/>
      <c r="G74" s="24"/>
      <c r="H74" s="24"/>
      <c r="I74" s="24"/>
      <c r="J74" s="24"/>
      <c r="K74" s="61"/>
      <c r="L74" s="24"/>
    </row>
    <row r="75" spans="1:13" ht="6" customHeight="1" x14ac:dyDescent="0.2">
      <c r="A75" s="57"/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</row>
    <row r="76" spans="1:13" ht="10.9" customHeight="1" thickBot="1" x14ac:dyDescent="0.25">
      <c r="A76" s="18" t="s">
        <v>104</v>
      </c>
      <c r="B76" s="188" t="s">
        <v>416</v>
      </c>
      <c r="C76" s="60"/>
      <c r="D76" s="63"/>
      <c r="E76" s="57"/>
      <c r="F76" s="18" t="s">
        <v>57</v>
      </c>
      <c r="G76" s="60" t="s">
        <v>417</v>
      </c>
      <c r="H76" s="60"/>
      <c r="I76" s="60"/>
      <c r="J76" s="57"/>
      <c r="K76" s="18" t="s">
        <v>58</v>
      </c>
      <c r="L76" s="188" t="s">
        <v>225</v>
      </c>
      <c r="M76" s="63"/>
    </row>
    <row r="77" spans="1:13" ht="10.9" customHeight="1" thickBot="1" x14ac:dyDescent="0.25">
      <c r="A77" s="18" t="s">
        <v>59</v>
      </c>
      <c r="B77" s="189" t="s">
        <v>225</v>
      </c>
      <c r="C77" s="84"/>
      <c r="D77" s="237"/>
      <c r="E77" s="57"/>
      <c r="F77" s="18" t="s">
        <v>60</v>
      </c>
      <c r="G77" s="84" t="s">
        <v>225</v>
      </c>
      <c r="H77" s="84"/>
      <c r="I77" s="84"/>
      <c r="J77" s="57"/>
      <c r="K77" s="18" t="s">
        <v>121</v>
      </c>
      <c r="L77" s="188" t="s">
        <v>225</v>
      </c>
      <c r="M77" s="63"/>
    </row>
    <row r="78" spans="1:13" ht="10.9" customHeight="1" thickBot="1" x14ac:dyDescent="0.25">
      <c r="A78" s="18" t="s">
        <v>62</v>
      </c>
      <c r="B78" s="60" t="s">
        <v>225</v>
      </c>
      <c r="C78" s="60" t="s">
        <v>225</v>
      </c>
      <c r="D78" s="60"/>
      <c r="E78" s="60"/>
      <c r="F78" s="60"/>
      <c r="G78" s="60" t="s">
        <v>226</v>
      </c>
      <c r="H78" s="60"/>
      <c r="I78" s="60"/>
      <c r="J78" s="57"/>
      <c r="K78" s="18" t="s">
        <v>63</v>
      </c>
      <c r="L78" s="188" t="s">
        <v>225</v>
      </c>
      <c r="M78" s="63"/>
    </row>
    <row r="79" spans="1:13" ht="10.9" customHeight="1" thickBot="1" x14ac:dyDescent="0.25">
      <c r="A79" s="57"/>
      <c r="B79" s="5" t="s">
        <v>64</v>
      </c>
      <c r="C79" s="5" t="s">
        <v>65</v>
      </c>
      <c r="D79" s="5"/>
      <c r="E79" s="5"/>
      <c r="F79" s="5"/>
      <c r="G79" s="5" t="s">
        <v>66</v>
      </c>
      <c r="H79" s="5"/>
      <c r="I79" s="57"/>
      <c r="J79" s="57"/>
      <c r="K79" s="18" t="s">
        <v>96</v>
      </c>
      <c r="L79" s="60" t="s">
        <v>225</v>
      </c>
      <c r="M79" s="63"/>
    </row>
    <row r="80" spans="1:13" x14ac:dyDescent="0.2">
      <c r="A80" s="202" t="s">
        <v>318</v>
      </c>
    </row>
  </sheetData>
  <sheetProtection algorithmName="SHA-512" hashValue="2ESkYarZQ2AtXg+hL6tDjL8nLXC1XFyOBKKK0f1EgKYFEuhexdBTXe918nXEY12EnB6KuQFmZKjkBiHF2/RmjA==" saltValue="yplSQTzGJk/LVjfugju4kw==" spinCount="100000" sheet="1" objects="1" scenarios="1" selectLockedCells="1" selectUnlockedCells="1"/>
  <phoneticPr fontId="0" type="noConversion"/>
  <conditionalFormatting sqref="M24 C43 L50 G32:I32">
    <cfRule type="cellIs" priority="1" stopIfTrue="1" operator="equal">
      <formula>TRUE</formula>
    </cfRule>
    <cfRule type="cellIs" dxfId="21" priority="2" stopIfTrue="1" operator="equal">
      <formula>FALSE</formula>
    </cfRule>
  </conditionalFormatting>
  <conditionalFormatting sqref="C40:C42">
    <cfRule type="cellIs" dxfId="20" priority="3" stopIfTrue="1" operator="greaterThan">
      <formula>$D$20</formula>
    </cfRule>
  </conditionalFormatting>
  <pageMargins left="0.23622047244094491" right="0.23622047244094491" top="0.39370078740157483" bottom="0.55118110236220474" header="0.31496062992125984" footer="0.51181102362204722"/>
  <pageSetup paperSize="9" scale="92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0051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257175</xdr:colOff>
                    <xdr:row>0</xdr:row>
                    <xdr:rowOff>47625</xdr:rowOff>
                  </from>
                  <to>
                    <xdr:col>8</xdr:col>
                    <xdr:colOff>409575</xdr:colOff>
                    <xdr:row>1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1">
    <pageSetUpPr autoPageBreaks="0"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1.140625" style="41" customWidth="1"/>
    <col min="2" max="2" width="8.28515625" style="41" customWidth="1"/>
    <col min="3" max="3" width="8.140625" style="41" customWidth="1"/>
    <col min="4" max="4" width="8.5703125" style="41" customWidth="1"/>
    <col min="5" max="5" width="1.28515625" style="41" customWidth="1"/>
    <col min="6" max="7" width="8" style="41" customWidth="1"/>
    <col min="8" max="8" width="8.7109375" style="41" customWidth="1"/>
    <col min="9" max="9" width="7.7109375" style="41" customWidth="1"/>
    <col min="10" max="10" width="1.140625" style="41" customWidth="1"/>
    <col min="11" max="11" width="10" style="41" customWidth="1"/>
    <col min="12" max="12" width="8.7109375" style="41" customWidth="1"/>
    <col min="13" max="13" width="9" style="41" customWidth="1"/>
    <col min="14" max="16384" width="11.42578125" style="41"/>
  </cols>
  <sheetData>
    <row r="1" spans="1:13" ht="19.5" customHeight="1" thickBot="1" x14ac:dyDescent="0.3">
      <c r="A1" s="55" t="s">
        <v>0</v>
      </c>
      <c r="D1" s="249" t="str">
        <f xml:space="preserve"> liesmich!I5</f>
        <v>2022</v>
      </c>
      <c r="J1" s="177">
        <v>21</v>
      </c>
      <c r="K1" s="233"/>
      <c r="L1" s="234" t="s">
        <v>125</v>
      </c>
      <c r="M1" s="222"/>
    </row>
    <row r="2" spans="1:13" ht="12" customHeight="1" thickBot="1" x14ac:dyDescent="0.25">
      <c r="A2" s="56" t="s">
        <v>2</v>
      </c>
      <c r="K2" s="235"/>
      <c r="L2" s="236"/>
      <c r="M2" s="222"/>
    </row>
    <row r="3" spans="1:13" s="56" customFormat="1" ht="6" customHeight="1" x14ac:dyDescent="0.2"/>
    <row r="4" spans="1:13" ht="11.45" customHeight="1" x14ac:dyDescent="0.2">
      <c r="A4" s="28"/>
      <c r="B4" s="23"/>
      <c r="C4" s="24"/>
      <c r="D4" s="24"/>
      <c r="E4" s="24"/>
      <c r="F4" s="29"/>
      <c r="G4" s="29"/>
      <c r="H4" s="29"/>
      <c r="I4" s="24"/>
      <c r="J4" s="24"/>
      <c r="K4" s="23"/>
      <c r="L4" s="24"/>
    </row>
    <row r="5" spans="1:13" s="56" customFormat="1" ht="10.15" customHeight="1" thickBot="1" x14ac:dyDescent="0.25">
      <c r="A5" s="220" t="s">
        <v>129</v>
      </c>
      <c r="B5" s="57"/>
      <c r="C5" s="57"/>
      <c r="D5" s="57"/>
      <c r="E5" s="57"/>
      <c r="F5" s="57"/>
      <c r="G5" s="57"/>
      <c r="H5" s="57"/>
      <c r="I5" s="24"/>
      <c r="J5" s="24"/>
      <c r="K5" s="24"/>
      <c r="L5" s="57"/>
    </row>
    <row r="6" spans="1:13" ht="12.6" customHeight="1" thickBot="1" x14ac:dyDescent="0.25">
      <c r="A6" s="219" t="s">
        <v>69</v>
      </c>
      <c r="B6" s="221"/>
      <c r="C6" s="84"/>
      <c r="D6" s="84"/>
      <c r="E6" s="84"/>
      <c r="F6" s="222"/>
      <c r="G6" s="79"/>
      <c r="H6" s="79" t="s">
        <v>310</v>
      </c>
      <c r="I6" s="23"/>
      <c r="J6" s="24"/>
      <c r="K6" s="217" t="str">
        <f xml:space="preserve"> liesmich!C9</f>
        <v>Mecklenburg-Vorpommern</v>
      </c>
      <c r="L6" s="218"/>
      <c r="M6" s="54"/>
    </row>
    <row r="7" spans="1:13" s="56" customFormat="1" ht="10.15" customHeight="1" x14ac:dyDescent="0.2">
      <c r="A7" s="13"/>
      <c r="B7" s="24"/>
      <c r="C7" s="24"/>
      <c r="D7" s="24"/>
      <c r="E7" s="24"/>
      <c r="F7" s="80"/>
      <c r="G7" s="80"/>
      <c r="H7" s="80"/>
      <c r="I7" s="24"/>
      <c r="J7" s="24"/>
      <c r="K7" s="80"/>
      <c r="L7" s="80"/>
    </row>
    <row r="8" spans="1:13" s="56" customFormat="1" ht="10.15" customHeight="1" x14ac:dyDescent="0.2">
      <c r="A8" s="33"/>
      <c r="B8" s="57"/>
      <c r="C8" s="57"/>
      <c r="D8" s="57"/>
      <c r="E8" s="57"/>
      <c r="F8" s="58"/>
      <c r="G8" s="58"/>
      <c r="H8" s="58"/>
    </row>
    <row r="9" spans="1:13" ht="10.15" customHeight="1" x14ac:dyDescent="0.2">
      <c r="A9" s="28"/>
      <c r="B9" s="86" t="s">
        <v>4</v>
      </c>
      <c r="C9" s="5" t="s">
        <v>5</v>
      </c>
      <c r="D9" s="57"/>
      <c r="E9" s="57"/>
      <c r="L9" s="5" t="s">
        <v>4</v>
      </c>
      <c r="M9" s="5" t="s">
        <v>5</v>
      </c>
    </row>
    <row r="10" spans="1:13" s="56" customFormat="1" ht="10.15" customHeight="1" x14ac:dyDescent="0.2">
      <c r="A10" s="57" t="s">
        <v>6</v>
      </c>
      <c r="B10" s="181">
        <v>0</v>
      </c>
      <c r="C10" s="181">
        <v>0</v>
      </c>
      <c r="D10" s="57"/>
      <c r="E10" s="57"/>
      <c r="F10" s="57"/>
      <c r="G10" s="57"/>
      <c r="H10" s="57"/>
      <c r="J10" s="57"/>
      <c r="K10" s="93" t="s">
        <v>308</v>
      </c>
      <c r="L10" s="2">
        <f>IF(C15=0,0,1)</f>
        <v>0</v>
      </c>
      <c r="M10" s="2">
        <f>IF(C26=0,0,1)</f>
        <v>0</v>
      </c>
    </row>
    <row r="11" spans="1:13" ht="10.15" customHeight="1" x14ac:dyDescent="0.2">
      <c r="A11" s="57" t="s">
        <v>70</v>
      </c>
      <c r="B11" s="181">
        <v>0</v>
      </c>
      <c r="C11" s="181">
        <v>0</v>
      </c>
      <c r="D11" s="57"/>
      <c r="E11" s="57"/>
      <c r="F11" s="57"/>
      <c r="G11" s="57"/>
      <c r="H11" s="57"/>
      <c r="J11" s="57"/>
      <c r="K11" s="93" t="s">
        <v>309</v>
      </c>
      <c r="L11" s="2">
        <v>0</v>
      </c>
      <c r="M11" s="2">
        <f>IF(B28=0,0,1)</f>
        <v>0</v>
      </c>
    </row>
    <row r="12" spans="1:13" ht="9" customHeight="1" thickBot="1" x14ac:dyDescent="0.25">
      <c r="A12" s="60"/>
      <c r="B12" s="60"/>
      <c r="C12" s="60" t="s">
        <v>1</v>
      </c>
      <c r="D12" s="60"/>
      <c r="E12" s="60"/>
      <c r="F12" s="60"/>
      <c r="G12" s="60"/>
      <c r="H12" s="60"/>
      <c r="I12" s="60"/>
      <c r="J12" s="60"/>
      <c r="K12" s="60"/>
      <c r="L12" s="60"/>
      <c r="M12" s="66" t="s">
        <v>1</v>
      </c>
    </row>
    <row r="13" spans="1:13" ht="10.9" customHeight="1" x14ac:dyDescent="0.2">
      <c r="A13" s="61" t="s">
        <v>7</v>
      </c>
      <c r="B13" s="36" t="s">
        <v>8</v>
      </c>
      <c r="C13" s="36" t="s">
        <v>9</v>
      </c>
      <c r="D13" s="36" t="s">
        <v>10</v>
      </c>
      <c r="E13" s="7"/>
      <c r="F13" s="36" t="s">
        <v>11</v>
      </c>
      <c r="G13" s="36" t="s">
        <v>8</v>
      </c>
      <c r="H13" s="36" t="s">
        <v>9</v>
      </c>
      <c r="I13" s="36" t="s">
        <v>12</v>
      </c>
      <c r="J13" s="57"/>
      <c r="K13" s="227"/>
      <c r="L13" s="232" t="s">
        <v>14</v>
      </c>
      <c r="M13" s="223" t="s">
        <v>12</v>
      </c>
    </row>
    <row r="14" spans="1:13" ht="2.25" customHeight="1" x14ac:dyDescent="0.2">
      <c r="A14" s="13"/>
      <c r="B14" s="24"/>
      <c r="C14" s="24"/>
      <c r="D14" s="24"/>
      <c r="E14" s="24"/>
      <c r="I14" s="57"/>
      <c r="J14" s="57"/>
      <c r="K14" s="228"/>
      <c r="L14" s="49"/>
    </row>
    <row r="15" spans="1:13" ht="10.9" customHeight="1" x14ac:dyDescent="0.2">
      <c r="A15" s="81" t="str">
        <f>("am 31.12."&amp;(liesmich!$I$5)-1)</f>
        <v>am 31.12.2021</v>
      </c>
      <c r="B15" s="62">
        <v>0</v>
      </c>
      <c r="C15" s="62">
        <v>0</v>
      </c>
      <c r="D15" s="25">
        <f>SUM(B15:C15)</f>
        <v>0</v>
      </c>
      <c r="E15" s="24"/>
      <c r="F15" s="17" t="s">
        <v>307</v>
      </c>
      <c r="G15" s="2">
        <v>0</v>
      </c>
      <c r="H15" s="2">
        <v>0</v>
      </c>
      <c r="I15" s="2">
        <v>0</v>
      </c>
      <c r="J15" s="57"/>
      <c r="K15" s="228"/>
      <c r="L15" s="229" t="s">
        <v>15</v>
      </c>
      <c r="M15" s="224">
        <v>0</v>
      </c>
    </row>
    <row r="16" spans="1:13" ht="10.9" customHeight="1" x14ac:dyDescent="0.2">
      <c r="A16" s="24"/>
      <c r="B16" s="14"/>
      <c r="C16" s="15"/>
      <c r="D16" s="1"/>
      <c r="E16" s="24"/>
      <c r="F16" s="62">
        <v>6</v>
      </c>
      <c r="G16" s="2">
        <v>0</v>
      </c>
      <c r="H16" s="2">
        <v>0</v>
      </c>
      <c r="I16" s="2">
        <v>0</v>
      </c>
      <c r="J16" s="57"/>
      <c r="K16" s="228"/>
      <c r="L16" s="229" t="s">
        <v>73</v>
      </c>
      <c r="M16" s="224">
        <v>0</v>
      </c>
    </row>
    <row r="17" spans="1:13" ht="10.9" customHeight="1" x14ac:dyDescent="0.2">
      <c r="A17" s="13" t="s">
        <v>76</v>
      </c>
      <c r="B17" s="62">
        <v>0</v>
      </c>
      <c r="C17" s="62">
        <v>0</v>
      </c>
      <c r="D17" s="25">
        <f>SUM(B17:C17)</f>
        <v>0</v>
      </c>
      <c r="E17" s="24"/>
      <c r="F17" s="62">
        <v>7</v>
      </c>
      <c r="G17" s="2">
        <v>0</v>
      </c>
      <c r="H17" s="2">
        <v>0</v>
      </c>
      <c r="I17" s="2">
        <v>0</v>
      </c>
      <c r="J17" s="57"/>
      <c r="K17" s="228"/>
      <c r="L17" s="229" t="s">
        <v>17</v>
      </c>
      <c r="M17" s="224">
        <v>0</v>
      </c>
    </row>
    <row r="18" spans="1:13" ht="10.9" customHeight="1" x14ac:dyDescent="0.2">
      <c r="A18" s="10" t="s">
        <v>77</v>
      </c>
      <c r="B18" s="182">
        <v>0</v>
      </c>
      <c r="C18" s="182">
        <v>0</v>
      </c>
      <c r="D18" s="25">
        <f>SUM(B18:C18)</f>
        <v>0</v>
      </c>
      <c r="E18" s="24"/>
      <c r="F18" s="62">
        <v>8</v>
      </c>
      <c r="G18" s="2">
        <v>0</v>
      </c>
      <c r="H18" s="2">
        <v>0</v>
      </c>
      <c r="I18" s="2">
        <v>0</v>
      </c>
      <c r="J18" s="57"/>
      <c r="K18" s="228"/>
      <c r="L18" s="229" t="s">
        <v>19</v>
      </c>
      <c r="M18" s="224">
        <v>0</v>
      </c>
    </row>
    <row r="19" spans="1:13" ht="10.9" customHeight="1" x14ac:dyDescent="0.2">
      <c r="A19" s="24"/>
      <c r="B19" s="24"/>
      <c r="C19" s="24"/>
      <c r="D19" s="26"/>
      <c r="E19" s="24"/>
      <c r="F19" s="62">
        <v>9</v>
      </c>
      <c r="G19" s="2">
        <v>0</v>
      </c>
      <c r="H19" s="2">
        <v>0</v>
      </c>
      <c r="I19" s="2">
        <v>0</v>
      </c>
      <c r="J19" s="57"/>
      <c r="K19" s="228"/>
      <c r="L19" s="229" t="s">
        <v>20</v>
      </c>
      <c r="M19" s="224">
        <v>0</v>
      </c>
    </row>
    <row r="20" spans="1:13" ht="10.9" customHeight="1" x14ac:dyDescent="0.2">
      <c r="A20" s="13" t="s">
        <v>13</v>
      </c>
      <c r="B20" s="25">
        <f>SUM(B15+B17+B18)</f>
        <v>0</v>
      </c>
      <c r="C20" s="25">
        <f>SUM(C15+C17+C18)</f>
        <v>0</v>
      </c>
      <c r="D20" s="25">
        <f>SUM(D15:D18)</f>
        <v>0</v>
      </c>
      <c r="E20" s="24"/>
      <c r="F20" s="62">
        <v>10</v>
      </c>
      <c r="G20" s="2">
        <v>0</v>
      </c>
      <c r="H20" s="2">
        <v>0</v>
      </c>
      <c r="I20" s="2">
        <v>0</v>
      </c>
      <c r="J20" s="57"/>
      <c r="K20" s="228"/>
      <c r="L20" s="229" t="s">
        <v>22</v>
      </c>
      <c r="M20" s="224">
        <v>0</v>
      </c>
    </row>
    <row r="21" spans="1:13" ht="10.9" customHeight="1" x14ac:dyDescent="0.2">
      <c r="A21" s="24"/>
      <c r="B21" s="24"/>
      <c r="C21" s="24"/>
      <c r="D21" s="26"/>
      <c r="E21" s="24"/>
      <c r="F21" s="62">
        <v>11</v>
      </c>
      <c r="G21" s="2">
        <v>0</v>
      </c>
      <c r="H21" s="2">
        <v>0</v>
      </c>
      <c r="I21" s="2">
        <v>0</v>
      </c>
      <c r="J21" s="57"/>
      <c r="K21" s="228"/>
      <c r="L21" s="230" t="s">
        <v>78</v>
      </c>
      <c r="M21" s="225">
        <v>0</v>
      </c>
    </row>
    <row r="22" spans="1:13" ht="10.9" customHeight="1" x14ac:dyDescent="0.2">
      <c r="A22" s="13" t="s">
        <v>16</v>
      </c>
      <c r="B22" s="62">
        <v>0</v>
      </c>
      <c r="C22" s="62">
        <v>0</v>
      </c>
      <c r="D22" s="25">
        <f>SUM(B22:C22)</f>
        <v>0</v>
      </c>
      <c r="E22" s="24"/>
      <c r="F22" s="62">
        <v>12</v>
      </c>
      <c r="G22" s="2">
        <v>0</v>
      </c>
      <c r="H22" s="2">
        <v>0</v>
      </c>
      <c r="I22" s="2">
        <v>0</v>
      </c>
      <c r="J22" s="57"/>
      <c r="K22" s="228"/>
      <c r="L22" s="229" t="s">
        <v>23</v>
      </c>
      <c r="M22" s="224">
        <v>0</v>
      </c>
    </row>
    <row r="23" spans="1:13" ht="10.9" customHeight="1" x14ac:dyDescent="0.2">
      <c r="A23" s="12" t="s">
        <v>286</v>
      </c>
      <c r="B23" s="62">
        <v>0</v>
      </c>
      <c r="C23" s="62">
        <v>0</v>
      </c>
      <c r="D23" s="25">
        <f>SUM(B23:C23)</f>
        <v>0</v>
      </c>
      <c r="E23" s="24"/>
      <c r="F23" s="62">
        <v>13</v>
      </c>
      <c r="G23" s="2">
        <v>0</v>
      </c>
      <c r="H23" s="2">
        <v>0</v>
      </c>
      <c r="I23" s="2">
        <v>0</v>
      </c>
      <c r="J23" s="57"/>
      <c r="K23" s="228"/>
      <c r="L23" s="231" t="s">
        <v>24</v>
      </c>
      <c r="M23" s="226">
        <f>SUM(M15:M22)</f>
        <v>0</v>
      </c>
    </row>
    <row r="24" spans="1:13" ht="10.9" customHeight="1" x14ac:dyDescent="0.2">
      <c r="A24" s="13" t="s">
        <v>18</v>
      </c>
      <c r="B24" s="62">
        <v>0</v>
      </c>
      <c r="C24" s="62">
        <v>0</v>
      </c>
      <c r="D24" s="25">
        <f>SUM(B24:C24)</f>
        <v>0</v>
      </c>
      <c r="E24" s="24"/>
      <c r="F24" s="62">
        <v>14</v>
      </c>
      <c r="G24" s="2">
        <v>0</v>
      </c>
      <c r="H24" s="2">
        <v>0</v>
      </c>
      <c r="I24" s="2">
        <v>0</v>
      </c>
      <c r="J24" s="57"/>
      <c r="K24" s="24"/>
      <c r="M24" s="129" t="b">
        <f>SUM(M23)=D24</f>
        <v>1</v>
      </c>
    </row>
    <row r="25" spans="1:13" ht="10.9" customHeight="1" x14ac:dyDescent="0.2">
      <c r="A25" s="24"/>
      <c r="B25" s="24"/>
      <c r="C25" s="24"/>
      <c r="D25" s="26"/>
      <c r="E25" s="24"/>
      <c r="F25" s="17">
        <v>15</v>
      </c>
      <c r="G25" s="2">
        <v>0</v>
      </c>
      <c r="H25" s="2">
        <v>0</v>
      </c>
      <c r="I25" s="2">
        <v>0</v>
      </c>
      <c r="J25" s="57"/>
    </row>
    <row r="26" spans="1:13" ht="10.9" customHeight="1" x14ac:dyDescent="0.2">
      <c r="A26" s="37" t="str">
        <f>("Gesamtzahl am 31.12."&amp;(liesmich!$I$5))</f>
        <v>Gesamtzahl am 31.12.2022</v>
      </c>
      <c r="B26" s="25">
        <f>SUM(B20-B22-B24)</f>
        <v>0</v>
      </c>
      <c r="C26" s="25">
        <f>SUM(C20-C22-C24)</f>
        <v>0</v>
      </c>
      <c r="D26" s="25">
        <f>SUM(D20-D22-D24)</f>
        <v>0</v>
      </c>
      <c r="E26" s="24"/>
      <c r="F26" s="17">
        <v>16</v>
      </c>
      <c r="G26" s="2">
        <v>0</v>
      </c>
      <c r="H26" s="2">
        <v>0</v>
      </c>
      <c r="I26" s="2">
        <v>0</v>
      </c>
      <c r="J26" s="57"/>
    </row>
    <row r="27" spans="1:13" ht="10.9" customHeight="1" x14ac:dyDescent="0.2">
      <c r="A27" s="37"/>
      <c r="B27" s="65"/>
      <c r="C27" s="65"/>
      <c r="D27" s="65"/>
      <c r="E27" s="24"/>
      <c r="F27" s="17">
        <v>17</v>
      </c>
      <c r="G27" s="2">
        <v>0</v>
      </c>
      <c r="H27" s="2">
        <v>0</v>
      </c>
      <c r="I27" s="2">
        <v>0</v>
      </c>
      <c r="J27" s="57"/>
    </row>
    <row r="28" spans="1:13" ht="10.9" customHeight="1" x14ac:dyDescent="0.2">
      <c r="A28" s="216" t="s">
        <v>286</v>
      </c>
      <c r="B28" s="62">
        <v>0</v>
      </c>
      <c r="C28" s="65"/>
      <c r="D28" s="65"/>
      <c r="E28" s="24"/>
      <c r="F28" s="17">
        <v>18</v>
      </c>
      <c r="G28" s="2">
        <v>0</v>
      </c>
      <c r="H28" s="2">
        <v>0</v>
      </c>
      <c r="I28" s="2">
        <v>0</v>
      </c>
      <c r="J28" s="57"/>
    </row>
    <row r="29" spans="1:13" ht="10.9" customHeight="1" x14ac:dyDescent="0.2">
      <c r="A29" s="33" t="str">
        <f>("am 31.12."&amp;(liesmich!$I$5))</f>
        <v>am 31.12.2022</v>
      </c>
      <c r="B29" s="65"/>
      <c r="C29" s="65"/>
      <c r="D29" s="65"/>
      <c r="E29" s="24"/>
      <c r="F29" s="17" t="s">
        <v>21</v>
      </c>
      <c r="G29" s="2">
        <v>0</v>
      </c>
      <c r="H29" s="2">
        <v>0</v>
      </c>
      <c r="I29" s="2">
        <v>0</v>
      </c>
      <c r="J29" s="57"/>
    </row>
    <row r="30" spans="1:13" ht="3" customHeight="1" x14ac:dyDescent="0.2">
      <c r="A30" s="57"/>
      <c r="B30" s="24"/>
      <c r="C30" s="24"/>
      <c r="D30" s="24"/>
      <c r="E30" s="57"/>
      <c r="F30" s="57"/>
      <c r="G30" s="57"/>
      <c r="H30" s="57"/>
      <c r="I30" s="57"/>
      <c r="J30" s="57"/>
    </row>
    <row r="31" spans="1:13" ht="10.9" customHeight="1" x14ac:dyDescent="0.2">
      <c r="C31" s="24"/>
      <c r="D31" s="24"/>
      <c r="E31" s="57"/>
      <c r="F31" s="18" t="s">
        <v>24</v>
      </c>
      <c r="G31" s="16">
        <f>SUM(G15:G30)</f>
        <v>0</v>
      </c>
      <c r="H31" s="16">
        <f>SUM(H15:H30)</f>
        <v>0</v>
      </c>
      <c r="I31" s="16">
        <f>SUM(I15:I30)</f>
        <v>0</v>
      </c>
      <c r="J31" s="57"/>
    </row>
    <row r="32" spans="1:13" ht="8.25" customHeight="1" thickBot="1" x14ac:dyDescent="0.25">
      <c r="A32" s="60"/>
      <c r="B32" s="60"/>
      <c r="C32" s="60"/>
      <c r="D32" s="60"/>
      <c r="E32" s="60"/>
      <c r="F32" s="60"/>
      <c r="G32" s="130" t="b">
        <f>SUM(G31)=B26</f>
        <v>1</v>
      </c>
      <c r="H32" s="130" t="b">
        <f>SUM(H31)=C26</f>
        <v>1</v>
      </c>
      <c r="I32" s="130" t="b">
        <f>SUM(I31)=D26</f>
        <v>1</v>
      </c>
      <c r="J32" s="60"/>
      <c r="K32" s="63"/>
      <c r="L32" s="63"/>
      <c r="M32" s="63"/>
    </row>
    <row r="33" spans="1:13" x14ac:dyDescent="0.2">
      <c r="A33" s="87" t="s">
        <v>284</v>
      </c>
      <c r="B33" s="57"/>
      <c r="C33" s="38" t="s">
        <v>79</v>
      </c>
      <c r="D33" s="38" t="s">
        <v>102</v>
      </c>
      <c r="E33" s="57"/>
      <c r="F33" s="57"/>
      <c r="G33" s="57"/>
      <c r="H33" s="57"/>
      <c r="I33" s="57"/>
      <c r="J33" s="57"/>
      <c r="L33" s="38" t="s">
        <v>79</v>
      </c>
      <c r="M33" s="38" t="s">
        <v>102</v>
      </c>
    </row>
    <row r="34" spans="1:13" ht="10.9" customHeight="1" x14ac:dyDescent="0.2">
      <c r="A34" s="39"/>
      <c r="B34" s="125" t="s">
        <v>278</v>
      </c>
      <c r="C34" s="2">
        <v>0</v>
      </c>
      <c r="D34" s="2">
        <f>IF(C34=0,1,0)</f>
        <v>1</v>
      </c>
      <c r="E34" s="57"/>
      <c r="G34" s="64"/>
      <c r="H34" s="91" t="s">
        <v>25</v>
      </c>
      <c r="I34" s="57"/>
      <c r="J34" s="57"/>
      <c r="L34" s="2">
        <v>0</v>
      </c>
      <c r="M34" s="2">
        <f>IF(L34=0,1,0)</f>
        <v>1</v>
      </c>
    </row>
    <row r="35" spans="1:13" ht="10.9" customHeight="1" x14ac:dyDescent="0.2">
      <c r="A35" s="40"/>
      <c r="B35" s="125" t="s">
        <v>279</v>
      </c>
      <c r="C35" s="2">
        <v>0</v>
      </c>
      <c r="D35" s="2">
        <f>IF(C35=0,1,0)</f>
        <v>1</v>
      </c>
      <c r="E35" s="57"/>
      <c r="G35" s="64"/>
      <c r="H35" s="91" t="s">
        <v>26</v>
      </c>
      <c r="I35" s="57"/>
      <c r="J35" s="57"/>
      <c r="L35" s="2">
        <v>0</v>
      </c>
      <c r="M35" s="2">
        <f>IF(L35=0,1,0)</f>
        <v>1</v>
      </c>
    </row>
    <row r="36" spans="1:13" ht="10.9" customHeight="1" x14ac:dyDescent="0.2">
      <c r="A36" s="39"/>
      <c r="B36" s="203" t="s">
        <v>280</v>
      </c>
      <c r="C36" s="2">
        <v>0</v>
      </c>
      <c r="D36" s="2">
        <f>IF(C36=0,1,0)</f>
        <v>1</v>
      </c>
      <c r="E36" s="57"/>
      <c r="G36" s="64"/>
      <c r="H36" s="91" t="s">
        <v>27</v>
      </c>
      <c r="I36" s="57"/>
      <c r="J36" s="57"/>
      <c r="L36" s="2">
        <v>0</v>
      </c>
      <c r="M36" s="2">
        <f>IF(L36=0,1,0)</f>
        <v>1</v>
      </c>
    </row>
    <row r="37" spans="1:13" ht="10.9" customHeight="1" x14ac:dyDescent="0.2">
      <c r="A37" s="69"/>
      <c r="B37" s="204" t="s">
        <v>281</v>
      </c>
      <c r="C37" s="183">
        <v>0</v>
      </c>
      <c r="D37" s="2">
        <f>IF(C37=0,1,0)</f>
        <v>1</v>
      </c>
      <c r="E37" s="57"/>
      <c r="G37" s="64"/>
      <c r="H37" s="91" t="s">
        <v>28</v>
      </c>
      <c r="I37" s="57"/>
      <c r="J37" s="57"/>
      <c r="L37" s="5" t="s">
        <v>1</v>
      </c>
      <c r="M37" s="3" t="s">
        <v>1</v>
      </c>
    </row>
    <row r="38" spans="1:13" ht="10.9" customHeight="1" x14ac:dyDescent="0.2">
      <c r="B38" s="39"/>
      <c r="C38" s="6" t="s">
        <v>1</v>
      </c>
      <c r="D38" s="6" t="s">
        <v>1</v>
      </c>
      <c r="E38" s="57"/>
      <c r="G38" s="64"/>
      <c r="H38" s="91" t="s">
        <v>29</v>
      </c>
      <c r="I38" s="57"/>
      <c r="J38" s="57"/>
      <c r="L38" s="2">
        <v>0</v>
      </c>
      <c r="M38" s="2">
        <f>IF(L38=0,1,0)</f>
        <v>1</v>
      </c>
    </row>
    <row r="39" spans="1:13" ht="10.9" customHeight="1" x14ac:dyDescent="0.2">
      <c r="A39" s="39"/>
      <c r="B39" s="39"/>
      <c r="C39" s="7" t="s">
        <v>12</v>
      </c>
      <c r="D39" s="3"/>
      <c r="E39" s="57"/>
      <c r="G39" s="64"/>
      <c r="H39" s="91" t="s">
        <v>30</v>
      </c>
      <c r="I39" s="57"/>
      <c r="J39" s="57"/>
      <c r="L39" s="5" t="s">
        <v>1</v>
      </c>
      <c r="M39" s="3" t="s">
        <v>1</v>
      </c>
    </row>
    <row r="40" spans="1:13" ht="10.9" customHeight="1" x14ac:dyDescent="0.2">
      <c r="B40" s="10" t="s">
        <v>311</v>
      </c>
      <c r="C40" s="184">
        <v>0</v>
      </c>
      <c r="D40" s="3"/>
      <c r="E40" s="57"/>
      <c r="G40" s="64"/>
      <c r="H40" s="91" t="s">
        <v>31</v>
      </c>
      <c r="I40" s="57"/>
      <c r="J40" s="57"/>
      <c r="L40" s="2">
        <v>0</v>
      </c>
      <c r="M40" s="2">
        <f>IF(L40=0,1,0)</f>
        <v>1</v>
      </c>
    </row>
    <row r="41" spans="1:13" ht="10.9" customHeight="1" x14ac:dyDescent="0.2">
      <c r="B41" s="10" t="s">
        <v>312</v>
      </c>
      <c r="C41" s="184">
        <v>0</v>
      </c>
      <c r="D41" s="3"/>
      <c r="E41" s="57"/>
      <c r="G41" s="64"/>
      <c r="H41" s="91" t="s">
        <v>32</v>
      </c>
      <c r="I41" s="57"/>
      <c r="J41" s="57"/>
      <c r="L41" s="2">
        <v>0</v>
      </c>
      <c r="M41" s="2">
        <f>IF(L41=0,1,0)</f>
        <v>1</v>
      </c>
    </row>
    <row r="42" spans="1:13" ht="10.9" customHeight="1" x14ac:dyDescent="0.2">
      <c r="B42" s="10" t="s">
        <v>313</v>
      </c>
      <c r="C42" s="184">
        <v>0</v>
      </c>
      <c r="D42" s="4"/>
      <c r="E42" s="57"/>
      <c r="G42" s="64"/>
      <c r="H42" s="91" t="s">
        <v>33</v>
      </c>
      <c r="I42" s="57"/>
      <c r="J42" s="57"/>
      <c r="L42" s="8"/>
      <c r="M42" s="3" t="s">
        <v>1</v>
      </c>
    </row>
    <row r="43" spans="1:13" ht="10.9" customHeight="1" x14ac:dyDescent="0.2">
      <c r="A43" s="10"/>
      <c r="B43" s="65"/>
      <c r="C43" s="129" t="b">
        <f xml:space="preserve"> SUM(C40:C42)&lt;=D20*3</f>
        <v>1</v>
      </c>
      <c r="D43" s="3"/>
      <c r="E43" s="57"/>
      <c r="G43" s="64"/>
      <c r="H43" s="91" t="s">
        <v>34</v>
      </c>
      <c r="I43" s="57"/>
      <c r="J43" s="57"/>
      <c r="L43" s="2">
        <v>0</v>
      </c>
      <c r="M43" s="2">
        <f>IF(L43=0,1,0)</f>
        <v>1</v>
      </c>
    </row>
    <row r="44" spans="1:13" ht="10.9" customHeight="1" thickBot="1" x14ac:dyDescent="0.25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6"/>
      <c r="M44" s="60"/>
    </row>
    <row r="45" spans="1:13" ht="10.9" customHeight="1" x14ac:dyDescent="0.2">
      <c r="A45" s="58" t="s">
        <v>282</v>
      </c>
      <c r="C45" s="38" t="s">
        <v>12</v>
      </c>
      <c r="D45" s="57"/>
      <c r="E45" s="57"/>
      <c r="F45" s="67"/>
      <c r="G45" s="67"/>
      <c r="H45" s="67"/>
      <c r="I45" s="39"/>
      <c r="J45" s="68" t="s">
        <v>80</v>
      </c>
      <c r="L45" s="69"/>
    </row>
    <row r="46" spans="1:13" ht="10.9" customHeight="1" x14ac:dyDescent="0.2">
      <c r="A46" s="50"/>
      <c r="B46" s="34" t="s">
        <v>81</v>
      </c>
      <c r="C46" s="184">
        <v>0</v>
      </c>
      <c r="D46" s="57"/>
      <c r="E46" s="57"/>
      <c r="F46" s="70"/>
      <c r="G46" s="70"/>
      <c r="H46" s="70"/>
      <c r="I46" s="9"/>
      <c r="J46" s="57"/>
      <c r="K46" s="12" t="s">
        <v>82</v>
      </c>
      <c r="L46" s="183">
        <v>0</v>
      </c>
    </row>
    <row r="47" spans="1:13" ht="10.9" customHeight="1" x14ac:dyDescent="0.2">
      <c r="A47" s="50"/>
      <c r="B47" s="10" t="s">
        <v>83</v>
      </c>
      <c r="C47" s="184">
        <v>0</v>
      </c>
      <c r="D47" s="5"/>
      <c r="E47" s="57"/>
      <c r="F47" s="10"/>
      <c r="G47" s="10"/>
      <c r="H47" s="10"/>
      <c r="I47" s="70"/>
      <c r="J47" s="3"/>
      <c r="K47" s="12" t="s">
        <v>84</v>
      </c>
      <c r="L47" s="183">
        <v>0</v>
      </c>
    </row>
    <row r="48" spans="1:13" ht="10.9" customHeight="1" x14ac:dyDescent="0.2">
      <c r="A48" s="59"/>
      <c r="B48" s="10" t="s">
        <v>85</v>
      </c>
      <c r="C48" s="185">
        <v>0</v>
      </c>
      <c r="D48" s="5"/>
      <c r="E48" s="57"/>
      <c r="F48" s="10"/>
      <c r="G48" s="10"/>
      <c r="H48" s="10"/>
      <c r="I48" s="70"/>
      <c r="J48" s="3"/>
      <c r="K48" s="12" t="s">
        <v>86</v>
      </c>
      <c r="L48" s="183">
        <v>0</v>
      </c>
    </row>
    <row r="49" spans="1:13" ht="10.9" customHeight="1" x14ac:dyDescent="0.2">
      <c r="A49" s="59"/>
      <c r="B49" s="51" t="s">
        <v>87</v>
      </c>
      <c r="C49" s="184">
        <v>0</v>
      </c>
      <c r="D49" s="5"/>
      <c r="E49" s="57"/>
      <c r="F49" s="10"/>
      <c r="G49" s="10"/>
      <c r="H49" s="10"/>
      <c r="I49" s="70"/>
      <c r="J49" s="3"/>
      <c r="K49" s="12" t="s">
        <v>88</v>
      </c>
      <c r="L49" s="183">
        <v>0</v>
      </c>
    </row>
    <row r="50" spans="1:13" ht="10.5" customHeight="1" thickBot="1" x14ac:dyDescent="0.25">
      <c r="A50" s="71"/>
      <c r="B50" s="52"/>
      <c r="C50" s="11"/>
      <c r="D50" s="60"/>
      <c r="E50" s="60"/>
      <c r="F50" s="63"/>
      <c r="G50" s="63"/>
      <c r="H50" s="63"/>
      <c r="I50" s="71"/>
      <c r="J50" s="72"/>
      <c r="K50" s="60"/>
      <c r="L50" s="130" t="b">
        <f>SUM(L46:L49)=C10</f>
        <v>1</v>
      </c>
      <c r="M50" s="60"/>
    </row>
    <row r="51" spans="1:13" ht="10.9" customHeight="1" x14ac:dyDescent="0.2">
      <c r="A51" s="58" t="s">
        <v>35</v>
      </c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</row>
    <row r="52" spans="1:13" ht="10.9" customHeight="1" x14ac:dyDescent="0.2">
      <c r="B52" s="5" t="s">
        <v>12</v>
      </c>
      <c r="C52" s="57"/>
      <c r="D52" s="57"/>
      <c r="E52" s="57"/>
      <c r="G52" s="65"/>
      <c r="H52" s="182">
        <v>0</v>
      </c>
      <c r="I52" s="58" t="s">
        <v>36</v>
      </c>
      <c r="J52" s="57"/>
      <c r="K52" s="57"/>
      <c r="L52" s="57"/>
    </row>
    <row r="53" spans="1:13" ht="10.9" customHeight="1" x14ac:dyDescent="0.2">
      <c r="B53" s="184">
        <v>0</v>
      </c>
      <c r="C53" s="58" t="s">
        <v>37</v>
      </c>
      <c r="D53" s="57"/>
      <c r="E53" s="57"/>
      <c r="G53" s="10"/>
      <c r="H53" s="186">
        <v>0</v>
      </c>
      <c r="I53" s="58" t="s">
        <v>38</v>
      </c>
      <c r="J53" s="57"/>
      <c r="K53" s="57"/>
      <c r="L53" s="57"/>
    </row>
    <row r="54" spans="1:13" ht="10.9" customHeight="1" x14ac:dyDescent="0.2">
      <c r="B54" s="57" t="s">
        <v>39</v>
      </c>
      <c r="C54" s="57"/>
      <c r="D54" s="57"/>
      <c r="E54" s="57"/>
      <c r="G54" s="57"/>
      <c r="H54" s="57" t="s">
        <v>40</v>
      </c>
      <c r="I54" s="57"/>
      <c r="J54" s="57"/>
      <c r="K54" s="57"/>
      <c r="L54" s="57"/>
      <c r="M54" s="24"/>
    </row>
    <row r="55" spans="1:13" ht="6" customHeight="1" thickBot="1" x14ac:dyDescent="0.25">
      <c r="A55" s="60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</row>
    <row r="56" spans="1:13" ht="5.25" customHeight="1" x14ac:dyDescent="0.2"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</row>
    <row r="57" spans="1:13" ht="10.9" customHeight="1" x14ac:dyDescent="0.2">
      <c r="A57" s="58" t="s">
        <v>283</v>
      </c>
      <c r="B57" s="57"/>
      <c r="D57" s="39"/>
      <c r="E57" s="39"/>
      <c r="F57" s="57"/>
      <c r="G57" s="57"/>
      <c r="H57" s="57"/>
      <c r="I57" s="57"/>
      <c r="J57" s="57"/>
      <c r="K57" s="57"/>
      <c r="L57" s="57"/>
    </row>
    <row r="58" spans="1:13" ht="7.5" customHeight="1" x14ac:dyDescent="0.2">
      <c r="A58" s="57"/>
      <c r="B58" s="57"/>
      <c r="E58" s="57"/>
      <c r="F58" s="57"/>
      <c r="G58" s="57"/>
      <c r="H58" s="57"/>
      <c r="I58" s="57"/>
      <c r="J58" s="57"/>
      <c r="K58" s="57"/>
      <c r="L58" s="57"/>
    </row>
    <row r="59" spans="1:13" ht="10.9" customHeight="1" x14ac:dyDescent="0.2">
      <c r="A59" s="57"/>
      <c r="B59" s="57" t="s">
        <v>41</v>
      </c>
      <c r="D59" s="57" t="s">
        <v>314</v>
      </c>
      <c r="E59" s="57"/>
      <c r="G59" s="57" t="s">
        <v>315</v>
      </c>
      <c r="H59" s="57" t="s">
        <v>316</v>
      </c>
      <c r="I59" s="57" t="s">
        <v>317</v>
      </c>
      <c r="J59" s="57"/>
      <c r="K59" s="57"/>
      <c r="L59" s="57"/>
    </row>
    <row r="60" spans="1:13" ht="10.9" customHeight="1" x14ac:dyDescent="0.2">
      <c r="A60" s="57"/>
      <c r="B60" s="57" t="s">
        <v>42</v>
      </c>
      <c r="D60" s="57" t="s">
        <v>89</v>
      </c>
      <c r="E60" s="57"/>
      <c r="G60" s="57" t="s">
        <v>89</v>
      </c>
      <c r="H60" s="57" t="s">
        <v>89</v>
      </c>
      <c r="I60" s="57" t="s">
        <v>90</v>
      </c>
      <c r="J60" s="57"/>
      <c r="K60" s="57"/>
      <c r="L60" s="57"/>
    </row>
    <row r="61" spans="1:13" ht="10.9" customHeight="1" x14ac:dyDescent="0.2">
      <c r="A61" s="57" t="s">
        <v>43</v>
      </c>
      <c r="B61" s="62">
        <v>0</v>
      </c>
      <c r="D61" s="62">
        <v>0</v>
      </c>
      <c r="E61" s="65"/>
      <c r="G61" s="62">
        <v>0</v>
      </c>
      <c r="H61" s="62">
        <v>0</v>
      </c>
      <c r="I61" s="62">
        <v>0</v>
      </c>
      <c r="J61" s="57"/>
      <c r="K61" s="57"/>
      <c r="L61" s="57"/>
    </row>
    <row r="62" spans="1:13" ht="10.9" customHeight="1" x14ac:dyDescent="0.2">
      <c r="A62" s="57" t="s">
        <v>44</v>
      </c>
      <c r="B62" s="62">
        <v>0</v>
      </c>
      <c r="D62" s="62">
        <v>0</v>
      </c>
      <c r="E62" s="65"/>
      <c r="G62" s="62">
        <v>0</v>
      </c>
      <c r="H62" s="62">
        <v>0</v>
      </c>
      <c r="I62" s="62">
        <v>0</v>
      </c>
      <c r="J62" s="57"/>
      <c r="K62" s="57"/>
      <c r="L62" s="57"/>
    </row>
    <row r="63" spans="1:13" ht="10.9" customHeight="1" x14ac:dyDescent="0.2">
      <c r="A63" s="57" t="s">
        <v>45</v>
      </c>
      <c r="B63" s="62">
        <v>0</v>
      </c>
      <c r="D63" s="62">
        <v>0</v>
      </c>
      <c r="E63" s="65"/>
      <c r="G63" s="62">
        <v>0</v>
      </c>
      <c r="H63" s="62">
        <v>0</v>
      </c>
      <c r="I63" s="62">
        <v>0</v>
      </c>
      <c r="J63" s="57"/>
      <c r="K63" s="57"/>
      <c r="L63" s="34" t="s">
        <v>91</v>
      </c>
    </row>
    <row r="64" spans="1:13" ht="10.9" customHeight="1" x14ac:dyDescent="0.2">
      <c r="A64" s="57" t="s">
        <v>46</v>
      </c>
      <c r="B64" s="25">
        <f>SUM(B61:B63)</f>
        <v>0</v>
      </c>
      <c r="D64" s="25">
        <f>SUM(D61:D63)</f>
        <v>0</v>
      </c>
      <c r="E64" s="65"/>
      <c r="G64" s="25">
        <f>SUM(G61:G63)</f>
        <v>0</v>
      </c>
      <c r="H64" s="25">
        <f>SUM(H61:H63)</f>
        <v>0</v>
      </c>
      <c r="I64" s="25">
        <f>SUM(I61:I63)</f>
        <v>0</v>
      </c>
      <c r="J64" s="57"/>
      <c r="L64" s="25">
        <f>SUM(B64:I64)</f>
        <v>0</v>
      </c>
    </row>
    <row r="65" spans="1:13" ht="7.5" customHeight="1" thickBot="1" x14ac:dyDescent="0.25">
      <c r="A65" s="60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</row>
    <row r="66" spans="1:13" ht="10.9" customHeight="1" x14ac:dyDescent="0.2">
      <c r="A66" s="58" t="s">
        <v>47</v>
      </c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</row>
    <row r="67" spans="1:13" ht="10.9" customHeight="1" x14ac:dyDescent="0.2">
      <c r="A67" s="57"/>
      <c r="B67" s="5" t="s">
        <v>48</v>
      </c>
      <c r="C67" s="5" t="s">
        <v>49</v>
      </c>
      <c r="D67" s="5" t="s">
        <v>50</v>
      </c>
      <c r="E67" s="5"/>
      <c r="F67" s="5" t="s">
        <v>51</v>
      </c>
      <c r="G67" s="5" t="s">
        <v>52</v>
      </c>
      <c r="H67" s="5" t="s">
        <v>53</v>
      </c>
      <c r="J67" s="5"/>
      <c r="L67" s="57"/>
    </row>
    <row r="68" spans="1:13" ht="10.9" customHeight="1" x14ac:dyDescent="0.2">
      <c r="A68" s="57"/>
      <c r="B68" s="2">
        <v>0</v>
      </c>
      <c r="C68" s="2">
        <v>0</v>
      </c>
      <c r="D68" s="2">
        <v>0</v>
      </c>
      <c r="E68" s="5"/>
      <c r="F68" s="2">
        <v>0</v>
      </c>
      <c r="G68" s="2">
        <v>0</v>
      </c>
      <c r="H68" s="2">
        <v>0</v>
      </c>
      <c r="I68" s="131" t="b">
        <f>SUM(B68:D68,F68,G68,H68)=C10</f>
        <v>1</v>
      </c>
      <c r="J68" s="3" t="s">
        <v>1</v>
      </c>
    </row>
    <row r="69" spans="1:13" ht="7.5" customHeight="1" x14ac:dyDescent="0.2">
      <c r="A69" s="57"/>
      <c r="B69" s="57" t="s">
        <v>1</v>
      </c>
      <c r="C69" s="57"/>
      <c r="D69" s="57"/>
      <c r="E69" s="57"/>
      <c r="F69" s="57"/>
      <c r="G69" s="57"/>
      <c r="H69" s="57"/>
      <c r="I69" s="57"/>
      <c r="J69" s="57"/>
      <c r="K69" s="57"/>
      <c r="L69" s="57"/>
    </row>
    <row r="70" spans="1:13" ht="7.5" customHeight="1" x14ac:dyDescent="0.2">
      <c r="A70" s="57"/>
      <c r="B70" s="5" t="s">
        <v>12</v>
      </c>
      <c r="C70" s="57"/>
      <c r="D70" s="57"/>
      <c r="E70" s="57"/>
      <c r="F70" s="57"/>
      <c r="G70" s="57"/>
      <c r="H70" s="57"/>
      <c r="I70" s="57"/>
      <c r="J70" s="57"/>
      <c r="K70" s="57"/>
      <c r="L70" s="57"/>
    </row>
    <row r="71" spans="1:13" ht="10.9" customHeight="1" x14ac:dyDescent="0.2">
      <c r="A71" s="57" t="s">
        <v>54</v>
      </c>
      <c r="B71" s="2">
        <v>0</v>
      </c>
      <c r="C71" s="57" t="s">
        <v>55</v>
      </c>
      <c r="D71" s="57"/>
      <c r="E71" s="57"/>
      <c r="G71" s="42"/>
      <c r="H71" s="42" t="s">
        <v>92</v>
      </c>
      <c r="I71" s="187"/>
      <c r="J71" s="82"/>
      <c r="K71" s="82"/>
      <c r="L71" s="82"/>
      <c r="M71" s="83"/>
    </row>
    <row r="72" spans="1:13" ht="10.9" customHeight="1" x14ac:dyDescent="0.2">
      <c r="E72" s="57"/>
      <c r="F72" s="6"/>
      <c r="G72" s="6"/>
      <c r="H72" s="6"/>
      <c r="I72" s="6"/>
      <c r="J72" s="24"/>
      <c r="K72" s="24"/>
      <c r="L72" s="57"/>
    </row>
    <row r="73" spans="1:13" ht="10.9" customHeight="1" x14ac:dyDescent="0.2">
      <c r="A73" s="43" t="s">
        <v>93</v>
      </c>
      <c r="B73" s="2">
        <v>0</v>
      </c>
      <c r="C73" s="58" t="s">
        <v>141</v>
      </c>
      <c r="E73" s="57"/>
      <c r="G73" s="18"/>
      <c r="H73" s="18" t="s">
        <v>94</v>
      </c>
      <c r="I73" s="187"/>
      <c r="J73" s="82"/>
      <c r="K73" s="82"/>
      <c r="L73" s="82"/>
      <c r="M73" s="49"/>
    </row>
    <row r="74" spans="1:13" ht="10.9" customHeight="1" x14ac:dyDescent="0.2">
      <c r="A74" s="67" t="s">
        <v>95</v>
      </c>
      <c r="B74" s="184">
        <v>0</v>
      </c>
      <c r="C74" s="74" t="s">
        <v>140</v>
      </c>
      <c r="D74" s="74"/>
      <c r="E74" s="24"/>
      <c r="F74" s="24"/>
      <c r="G74" s="24"/>
      <c r="H74" s="24"/>
      <c r="I74" s="24"/>
      <c r="J74" s="24"/>
      <c r="K74" s="61"/>
      <c r="L74" s="24"/>
    </row>
    <row r="75" spans="1:13" ht="6" customHeight="1" x14ac:dyDescent="0.2">
      <c r="A75" s="57"/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</row>
    <row r="76" spans="1:13" ht="10.9" customHeight="1" thickBot="1" x14ac:dyDescent="0.25">
      <c r="A76" s="18" t="s">
        <v>56</v>
      </c>
      <c r="B76" s="188" t="s">
        <v>1</v>
      </c>
      <c r="C76" s="60"/>
      <c r="D76" s="63"/>
      <c r="E76" s="57"/>
      <c r="F76" s="18" t="s">
        <v>57</v>
      </c>
      <c r="G76" s="60"/>
      <c r="H76" s="60"/>
      <c r="I76" s="60"/>
      <c r="J76" s="57"/>
      <c r="K76" s="18" t="s">
        <v>58</v>
      </c>
      <c r="L76" s="188" t="s">
        <v>1</v>
      </c>
      <c r="M76" s="63"/>
    </row>
    <row r="77" spans="1:13" ht="10.9" customHeight="1" thickBot="1" x14ac:dyDescent="0.25">
      <c r="A77" s="18" t="s">
        <v>59</v>
      </c>
      <c r="B77" s="189" t="s">
        <v>1</v>
      </c>
      <c r="C77" s="84"/>
      <c r="D77" s="237"/>
      <c r="E77" s="57"/>
      <c r="F77" s="18" t="s">
        <v>60</v>
      </c>
      <c r="G77" s="84"/>
      <c r="H77" s="84"/>
      <c r="I77" s="84"/>
      <c r="J77" s="57"/>
      <c r="K77" s="18" t="s">
        <v>61</v>
      </c>
      <c r="L77" s="188" t="s">
        <v>1</v>
      </c>
      <c r="M77" s="63"/>
    </row>
    <row r="78" spans="1:13" ht="10.9" customHeight="1" thickBot="1" x14ac:dyDescent="0.25">
      <c r="A78" s="18" t="s">
        <v>62</v>
      </c>
      <c r="B78" s="60" t="s">
        <v>1</v>
      </c>
      <c r="C78" s="60" t="s">
        <v>1</v>
      </c>
      <c r="D78" s="60"/>
      <c r="E78" s="60"/>
      <c r="F78" s="60" t="s">
        <v>1</v>
      </c>
      <c r="G78" s="60"/>
      <c r="H78" s="60"/>
      <c r="I78" s="60"/>
      <c r="J78" s="57"/>
      <c r="K78" s="18" t="s">
        <v>63</v>
      </c>
      <c r="L78" s="188" t="s">
        <v>1</v>
      </c>
      <c r="M78" s="63"/>
    </row>
    <row r="79" spans="1:13" ht="10.9" customHeight="1" thickBot="1" x14ac:dyDescent="0.25">
      <c r="A79" s="57"/>
      <c r="B79" s="5" t="s">
        <v>64</v>
      </c>
      <c r="C79" s="5" t="s">
        <v>65</v>
      </c>
      <c r="D79" s="5"/>
      <c r="E79" s="5"/>
      <c r="F79" s="5" t="s">
        <v>66</v>
      </c>
      <c r="G79" s="5"/>
      <c r="H79" s="5"/>
      <c r="I79" s="57"/>
      <c r="J79" s="57"/>
      <c r="K79" s="18" t="s">
        <v>96</v>
      </c>
      <c r="L79" s="60" t="s">
        <v>1</v>
      </c>
      <c r="M79" s="63"/>
    </row>
    <row r="80" spans="1:13" x14ac:dyDescent="0.2">
      <c r="A80" s="202" t="str">
        <f>liesmich!A34</f>
        <v>Formularstand: 15.02.2014</v>
      </c>
    </row>
  </sheetData>
  <sheetProtection password="973E" sheet="1" objects="1" scenarios="1" selectLockedCells="1" selectUnlockedCells="1"/>
  <phoneticPr fontId="0" type="noConversion"/>
  <conditionalFormatting sqref="M24 C43 L50 G32:I32">
    <cfRule type="cellIs" priority="1" stopIfTrue="1" operator="equal">
      <formula>TRUE</formula>
    </cfRule>
    <cfRule type="cellIs" dxfId="19" priority="2" stopIfTrue="1" operator="equal">
      <formula>FALSE</formula>
    </cfRule>
  </conditionalFormatting>
  <conditionalFormatting sqref="C40:C42">
    <cfRule type="cellIs" dxfId="18" priority="3" stopIfTrue="1" operator="greaterThan">
      <formula>$D$20</formula>
    </cfRule>
  </conditionalFormatting>
  <pageMargins left="0.23622047244094491" right="0.23622047244094491" top="0.39370078740157483" bottom="0.55118110236220474" header="0.31496062992125984" footer="0.51181102362204722"/>
  <pageSetup paperSize="9" scale="92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2099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171450</xdr:colOff>
                    <xdr:row>0</xdr:row>
                    <xdr:rowOff>47625</xdr:rowOff>
                  </from>
                  <to>
                    <xdr:col>8</xdr:col>
                    <xdr:colOff>409575</xdr:colOff>
                    <xdr:row>1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2">
    <pageSetUpPr autoPageBreaks="0"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1.140625" style="41" customWidth="1"/>
    <col min="2" max="2" width="8.28515625" style="41" customWidth="1"/>
    <col min="3" max="3" width="8.140625" style="41" customWidth="1"/>
    <col min="4" max="4" width="8.5703125" style="41" customWidth="1"/>
    <col min="5" max="5" width="1.28515625" style="41" customWidth="1"/>
    <col min="6" max="7" width="8" style="41" customWidth="1"/>
    <col min="8" max="8" width="8.7109375" style="41" customWidth="1"/>
    <col min="9" max="9" width="7.7109375" style="41" customWidth="1"/>
    <col min="10" max="10" width="1.140625" style="41" customWidth="1"/>
    <col min="11" max="11" width="10" style="41" customWidth="1"/>
    <col min="12" max="12" width="8.7109375" style="41" customWidth="1"/>
    <col min="13" max="13" width="9" style="41" customWidth="1"/>
    <col min="14" max="16384" width="11.42578125" style="41"/>
  </cols>
  <sheetData>
    <row r="1" spans="1:13" ht="19.5" customHeight="1" thickBot="1" x14ac:dyDescent="0.3">
      <c r="A1" s="55" t="s">
        <v>0</v>
      </c>
      <c r="D1" s="249" t="str">
        <f xml:space="preserve"> liesmich!I5</f>
        <v>2022</v>
      </c>
      <c r="J1" s="177">
        <v>22</v>
      </c>
      <c r="K1" s="233"/>
      <c r="L1" s="234" t="s">
        <v>125</v>
      </c>
      <c r="M1" s="222"/>
    </row>
    <row r="2" spans="1:13" ht="12" customHeight="1" thickBot="1" x14ac:dyDescent="0.25">
      <c r="A2" s="56" t="s">
        <v>2</v>
      </c>
      <c r="K2" s="235"/>
      <c r="L2" s="236"/>
      <c r="M2" s="222"/>
    </row>
    <row r="3" spans="1:13" s="56" customFormat="1" ht="6" customHeight="1" x14ac:dyDescent="0.2"/>
    <row r="4" spans="1:13" ht="11.45" customHeight="1" x14ac:dyDescent="0.2">
      <c r="A4" s="28"/>
      <c r="B4" s="23"/>
      <c r="C4" s="24"/>
      <c r="D4" s="24"/>
      <c r="E4" s="24"/>
      <c r="F4" s="29"/>
      <c r="G4" s="29"/>
      <c r="H4" s="29"/>
      <c r="I4" s="24"/>
      <c r="J4" s="24"/>
      <c r="K4" s="23"/>
      <c r="L4" s="24"/>
    </row>
    <row r="5" spans="1:13" s="56" customFormat="1" ht="10.15" customHeight="1" thickBot="1" x14ac:dyDescent="0.25">
      <c r="A5" s="220" t="s">
        <v>129</v>
      </c>
      <c r="B5" s="57"/>
      <c r="C5" s="57"/>
      <c r="D5" s="57"/>
      <c r="E5" s="57"/>
      <c r="F5" s="57"/>
      <c r="G5" s="57"/>
      <c r="H5" s="57"/>
      <c r="I5" s="24"/>
      <c r="J5" s="24"/>
      <c r="K5" s="24"/>
      <c r="L5" s="57"/>
    </row>
    <row r="6" spans="1:13" ht="12.6" customHeight="1" thickBot="1" x14ac:dyDescent="0.25">
      <c r="A6" s="219" t="s">
        <v>69</v>
      </c>
      <c r="B6" s="221"/>
      <c r="C6" s="84"/>
      <c r="D6" s="84"/>
      <c r="E6" s="84"/>
      <c r="F6" s="222"/>
      <c r="G6" s="79"/>
      <c r="H6" s="79" t="s">
        <v>310</v>
      </c>
      <c r="I6" s="23"/>
      <c r="J6" s="24"/>
      <c r="K6" s="217" t="str">
        <f xml:space="preserve"> liesmich!C9</f>
        <v>Mecklenburg-Vorpommern</v>
      </c>
      <c r="L6" s="218"/>
      <c r="M6" s="54"/>
    </row>
    <row r="7" spans="1:13" s="56" customFormat="1" ht="10.15" customHeight="1" x14ac:dyDescent="0.2">
      <c r="A7" s="13"/>
      <c r="B7" s="24"/>
      <c r="C7" s="24"/>
      <c r="D7" s="24"/>
      <c r="E7" s="24"/>
      <c r="F7" s="80"/>
      <c r="G7" s="80"/>
      <c r="H7" s="80"/>
      <c r="I7" s="24"/>
      <c r="J7" s="24"/>
      <c r="K7" s="80"/>
      <c r="L7" s="80"/>
    </row>
    <row r="8" spans="1:13" s="56" customFormat="1" ht="10.15" customHeight="1" x14ac:dyDescent="0.2">
      <c r="A8" s="33"/>
      <c r="B8" s="57"/>
      <c r="C8" s="57"/>
      <c r="D8" s="57"/>
      <c r="E8" s="57"/>
      <c r="F8" s="58"/>
      <c r="G8" s="58"/>
      <c r="H8" s="58"/>
    </row>
    <row r="9" spans="1:13" ht="10.15" customHeight="1" x14ac:dyDescent="0.2">
      <c r="A9" s="28"/>
      <c r="B9" s="86" t="s">
        <v>4</v>
      </c>
      <c r="C9" s="5" t="s">
        <v>5</v>
      </c>
      <c r="D9" s="57"/>
      <c r="E9" s="57"/>
      <c r="L9" s="5" t="s">
        <v>4</v>
      </c>
      <c r="M9" s="5" t="s">
        <v>5</v>
      </c>
    </row>
    <row r="10" spans="1:13" s="56" customFormat="1" ht="10.15" customHeight="1" x14ac:dyDescent="0.2">
      <c r="A10" s="57" t="s">
        <v>6</v>
      </c>
      <c r="B10" s="181">
        <v>0</v>
      </c>
      <c r="C10" s="181">
        <v>0</v>
      </c>
      <c r="D10" s="57"/>
      <c r="E10" s="57"/>
      <c r="F10" s="57"/>
      <c r="G10" s="57"/>
      <c r="H10" s="57"/>
      <c r="J10" s="57"/>
      <c r="K10" s="93" t="s">
        <v>308</v>
      </c>
      <c r="L10" s="2">
        <f>IF(C15=0,0,1)</f>
        <v>0</v>
      </c>
      <c r="M10" s="2">
        <f>IF(C26=0,0,1)</f>
        <v>0</v>
      </c>
    </row>
    <row r="11" spans="1:13" ht="10.15" customHeight="1" x14ac:dyDescent="0.2">
      <c r="A11" s="57" t="s">
        <v>70</v>
      </c>
      <c r="B11" s="181">
        <v>0</v>
      </c>
      <c r="C11" s="181">
        <v>0</v>
      </c>
      <c r="D11" s="57"/>
      <c r="E11" s="57"/>
      <c r="F11" s="57"/>
      <c r="G11" s="57"/>
      <c r="H11" s="57"/>
      <c r="J11" s="57"/>
      <c r="K11" s="93" t="s">
        <v>309</v>
      </c>
      <c r="L11" s="2">
        <v>0</v>
      </c>
      <c r="M11" s="2">
        <f>IF(B28=0,0,1)</f>
        <v>0</v>
      </c>
    </row>
    <row r="12" spans="1:13" ht="9" customHeight="1" thickBot="1" x14ac:dyDescent="0.25">
      <c r="A12" s="60"/>
      <c r="B12" s="60"/>
      <c r="C12" s="60" t="s">
        <v>1</v>
      </c>
      <c r="D12" s="60"/>
      <c r="E12" s="60"/>
      <c r="F12" s="60"/>
      <c r="G12" s="60"/>
      <c r="H12" s="60"/>
      <c r="I12" s="60"/>
      <c r="J12" s="60"/>
      <c r="K12" s="60"/>
      <c r="L12" s="60"/>
      <c r="M12" s="66" t="s">
        <v>1</v>
      </c>
    </row>
    <row r="13" spans="1:13" ht="10.9" customHeight="1" x14ac:dyDescent="0.2">
      <c r="A13" s="61" t="s">
        <v>7</v>
      </c>
      <c r="B13" s="36" t="s">
        <v>8</v>
      </c>
      <c r="C13" s="36" t="s">
        <v>9</v>
      </c>
      <c r="D13" s="36" t="s">
        <v>10</v>
      </c>
      <c r="E13" s="7"/>
      <c r="F13" s="36" t="s">
        <v>11</v>
      </c>
      <c r="G13" s="36" t="s">
        <v>8</v>
      </c>
      <c r="H13" s="36" t="s">
        <v>9</v>
      </c>
      <c r="I13" s="36" t="s">
        <v>12</v>
      </c>
      <c r="J13" s="57"/>
      <c r="K13" s="227"/>
      <c r="L13" s="232" t="s">
        <v>14</v>
      </c>
      <c r="M13" s="223" t="s">
        <v>12</v>
      </c>
    </row>
    <row r="14" spans="1:13" ht="2.25" customHeight="1" x14ac:dyDescent="0.2">
      <c r="A14" s="13"/>
      <c r="B14" s="24"/>
      <c r="C14" s="24"/>
      <c r="D14" s="24"/>
      <c r="E14" s="24"/>
      <c r="I14" s="57"/>
      <c r="J14" s="57"/>
      <c r="K14" s="228"/>
      <c r="L14" s="49"/>
    </row>
    <row r="15" spans="1:13" ht="10.9" customHeight="1" x14ac:dyDescent="0.2">
      <c r="A15" s="81" t="str">
        <f>("am 31.12."&amp;(liesmich!$I$5)-1)</f>
        <v>am 31.12.2021</v>
      </c>
      <c r="B15" s="62">
        <v>0</v>
      </c>
      <c r="C15" s="62">
        <v>0</v>
      </c>
      <c r="D15" s="25">
        <f>SUM(B15:C15)</f>
        <v>0</v>
      </c>
      <c r="E15" s="24"/>
      <c r="F15" s="17" t="s">
        <v>307</v>
      </c>
      <c r="G15" s="2">
        <v>0</v>
      </c>
      <c r="H15" s="2">
        <v>0</v>
      </c>
      <c r="I15" s="2">
        <v>0</v>
      </c>
      <c r="J15" s="57"/>
      <c r="K15" s="228"/>
      <c r="L15" s="229" t="s">
        <v>15</v>
      </c>
      <c r="M15" s="224">
        <v>0</v>
      </c>
    </row>
    <row r="16" spans="1:13" ht="10.9" customHeight="1" x14ac:dyDescent="0.2">
      <c r="A16" s="24"/>
      <c r="B16" s="14"/>
      <c r="C16" s="15"/>
      <c r="D16" s="1"/>
      <c r="E16" s="24"/>
      <c r="F16" s="62">
        <v>6</v>
      </c>
      <c r="G16" s="2">
        <v>0</v>
      </c>
      <c r="H16" s="2">
        <v>0</v>
      </c>
      <c r="I16" s="2">
        <v>0</v>
      </c>
      <c r="J16" s="57"/>
      <c r="K16" s="228"/>
      <c r="L16" s="229" t="s">
        <v>73</v>
      </c>
      <c r="M16" s="224">
        <v>0</v>
      </c>
    </row>
    <row r="17" spans="1:13" ht="10.9" customHeight="1" x14ac:dyDescent="0.2">
      <c r="A17" s="13" t="s">
        <v>76</v>
      </c>
      <c r="B17" s="62">
        <v>0</v>
      </c>
      <c r="C17" s="62">
        <v>0</v>
      </c>
      <c r="D17" s="25">
        <f>SUM(B17:C17)</f>
        <v>0</v>
      </c>
      <c r="E17" s="24"/>
      <c r="F17" s="62">
        <v>7</v>
      </c>
      <c r="G17" s="2">
        <v>0</v>
      </c>
      <c r="H17" s="2">
        <v>0</v>
      </c>
      <c r="I17" s="2">
        <v>0</v>
      </c>
      <c r="J17" s="57"/>
      <c r="K17" s="228"/>
      <c r="L17" s="229" t="s">
        <v>17</v>
      </c>
      <c r="M17" s="224">
        <v>0</v>
      </c>
    </row>
    <row r="18" spans="1:13" ht="10.9" customHeight="1" x14ac:dyDescent="0.2">
      <c r="A18" s="10" t="s">
        <v>77</v>
      </c>
      <c r="B18" s="182">
        <v>0</v>
      </c>
      <c r="C18" s="182">
        <v>0</v>
      </c>
      <c r="D18" s="25">
        <f>SUM(B18:C18)</f>
        <v>0</v>
      </c>
      <c r="E18" s="24"/>
      <c r="F18" s="62">
        <v>8</v>
      </c>
      <c r="G18" s="2">
        <v>0</v>
      </c>
      <c r="H18" s="2">
        <v>0</v>
      </c>
      <c r="I18" s="2">
        <v>0</v>
      </c>
      <c r="J18" s="57"/>
      <c r="K18" s="228"/>
      <c r="L18" s="229" t="s">
        <v>19</v>
      </c>
      <c r="M18" s="224">
        <v>0</v>
      </c>
    </row>
    <row r="19" spans="1:13" ht="10.9" customHeight="1" x14ac:dyDescent="0.2">
      <c r="A19" s="24"/>
      <c r="B19" s="24"/>
      <c r="C19" s="24"/>
      <c r="D19" s="26"/>
      <c r="E19" s="24"/>
      <c r="F19" s="62">
        <v>9</v>
      </c>
      <c r="G19" s="2">
        <v>0</v>
      </c>
      <c r="H19" s="2">
        <v>0</v>
      </c>
      <c r="I19" s="2">
        <v>0</v>
      </c>
      <c r="J19" s="57"/>
      <c r="K19" s="228"/>
      <c r="L19" s="229" t="s">
        <v>20</v>
      </c>
      <c r="M19" s="224">
        <v>0</v>
      </c>
    </row>
    <row r="20" spans="1:13" ht="10.9" customHeight="1" x14ac:dyDescent="0.2">
      <c r="A20" s="13" t="s">
        <v>13</v>
      </c>
      <c r="B20" s="25">
        <f>SUM(B15+B17+B18)</f>
        <v>0</v>
      </c>
      <c r="C20" s="25">
        <f>SUM(C15+C17+C18)</f>
        <v>0</v>
      </c>
      <c r="D20" s="25">
        <f>SUM(D15:D18)</f>
        <v>0</v>
      </c>
      <c r="E20" s="24"/>
      <c r="F20" s="62">
        <v>10</v>
      </c>
      <c r="G20" s="2">
        <v>0</v>
      </c>
      <c r="H20" s="2">
        <v>0</v>
      </c>
      <c r="I20" s="2">
        <v>0</v>
      </c>
      <c r="J20" s="57"/>
      <c r="K20" s="228"/>
      <c r="L20" s="229" t="s">
        <v>22</v>
      </c>
      <c r="M20" s="224">
        <v>0</v>
      </c>
    </row>
    <row r="21" spans="1:13" ht="10.9" customHeight="1" x14ac:dyDescent="0.2">
      <c r="A21" s="24"/>
      <c r="B21" s="24"/>
      <c r="C21" s="24"/>
      <c r="D21" s="26"/>
      <c r="E21" s="24"/>
      <c r="F21" s="62">
        <v>11</v>
      </c>
      <c r="G21" s="2">
        <v>0</v>
      </c>
      <c r="H21" s="2">
        <v>0</v>
      </c>
      <c r="I21" s="2">
        <v>0</v>
      </c>
      <c r="J21" s="57"/>
      <c r="K21" s="228"/>
      <c r="L21" s="230" t="s">
        <v>78</v>
      </c>
      <c r="M21" s="225">
        <v>0</v>
      </c>
    </row>
    <row r="22" spans="1:13" ht="10.9" customHeight="1" x14ac:dyDescent="0.2">
      <c r="A22" s="13" t="s">
        <v>16</v>
      </c>
      <c r="B22" s="62">
        <v>0</v>
      </c>
      <c r="C22" s="62">
        <v>0</v>
      </c>
      <c r="D22" s="25">
        <f>SUM(B22:C22)</f>
        <v>0</v>
      </c>
      <c r="E22" s="24"/>
      <c r="F22" s="62">
        <v>12</v>
      </c>
      <c r="G22" s="2">
        <v>0</v>
      </c>
      <c r="H22" s="2">
        <v>0</v>
      </c>
      <c r="I22" s="2">
        <v>0</v>
      </c>
      <c r="J22" s="57"/>
      <c r="K22" s="228"/>
      <c r="L22" s="229" t="s">
        <v>23</v>
      </c>
      <c r="M22" s="224">
        <v>0</v>
      </c>
    </row>
    <row r="23" spans="1:13" ht="10.9" customHeight="1" x14ac:dyDescent="0.2">
      <c r="A23" s="12" t="s">
        <v>286</v>
      </c>
      <c r="B23" s="62">
        <v>0</v>
      </c>
      <c r="C23" s="62">
        <v>0</v>
      </c>
      <c r="D23" s="25">
        <f>SUM(B23:C23)</f>
        <v>0</v>
      </c>
      <c r="E23" s="24"/>
      <c r="F23" s="62">
        <v>13</v>
      </c>
      <c r="G23" s="2">
        <v>0</v>
      </c>
      <c r="H23" s="2">
        <v>0</v>
      </c>
      <c r="I23" s="2">
        <v>0</v>
      </c>
      <c r="J23" s="57"/>
      <c r="K23" s="228"/>
      <c r="L23" s="231" t="s">
        <v>24</v>
      </c>
      <c r="M23" s="226">
        <f>SUM(M15:M22)</f>
        <v>0</v>
      </c>
    </row>
    <row r="24" spans="1:13" ht="10.9" customHeight="1" x14ac:dyDescent="0.2">
      <c r="A24" s="13" t="s">
        <v>18</v>
      </c>
      <c r="B24" s="62">
        <v>0</v>
      </c>
      <c r="C24" s="62">
        <v>0</v>
      </c>
      <c r="D24" s="25">
        <f>SUM(B24:C24)</f>
        <v>0</v>
      </c>
      <c r="E24" s="24"/>
      <c r="F24" s="62">
        <v>14</v>
      </c>
      <c r="G24" s="2">
        <v>0</v>
      </c>
      <c r="H24" s="2">
        <v>0</v>
      </c>
      <c r="I24" s="2">
        <v>0</v>
      </c>
      <c r="J24" s="57"/>
      <c r="K24" s="24"/>
      <c r="M24" s="129" t="b">
        <f>SUM(M23)=D24</f>
        <v>1</v>
      </c>
    </row>
    <row r="25" spans="1:13" ht="10.9" customHeight="1" x14ac:dyDescent="0.2">
      <c r="A25" s="24"/>
      <c r="B25" s="24"/>
      <c r="C25" s="24"/>
      <c r="D25" s="26"/>
      <c r="E25" s="24"/>
      <c r="F25" s="17">
        <v>15</v>
      </c>
      <c r="G25" s="2">
        <v>0</v>
      </c>
      <c r="H25" s="2">
        <v>0</v>
      </c>
      <c r="I25" s="2">
        <v>0</v>
      </c>
      <c r="J25" s="57"/>
    </row>
    <row r="26" spans="1:13" ht="10.9" customHeight="1" x14ac:dyDescent="0.2">
      <c r="A26" s="37" t="str">
        <f>("Gesamtzahl am 31.12."&amp;(liesmich!$I$5))</f>
        <v>Gesamtzahl am 31.12.2022</v>
      </c>
      <c r="B26" s="25">
        <f>SUM(B20-B22-B24)</f>
        <v>0</v>
      </c>
      <c r="C26" s="25">
        <f>SUM(C20-C22-C24)</f>
        <v>0</v>
      </c>
      <c r="D26" s="25">
        <f>SUM(D20-D22-D24)</f>
        <v>0</v>
      </c>
      <c r="E26" s="24"/>
      <c r="F26" s="17">
        <v>16</v>
      </c>
      <c r="G26" s="2">
        <v>0</v>
      </c>
      <c r="H26" s="2">
        <v>0</v>
      </c>
      <c r="I26" s="2">
        <v>0</v>
      </c>
      <c r="J26" s="57"/>
    </row>
    <row r="27" spans="1:13" ht="10.9" customHeight="1" x14ac:dyDescent="0.2">
      <c r="A27" s="37"/>
      <c r="B27" s="65"/>
      <c r="C27" s="65"/>
      <c r="D27" s="65"/>
      <c r="E27" s="24"/>
      <c r="F27" s="17">
        <v>17</v>
      </c>
      <c r="G27" s="2">
        <v>0</v>
      </c>
      <c r="H27" s="2">
        <v>0</v>
      </c>
      <c r="I27" s="2">
        <v>0</v>
      </c>
      <c r="J27" s="57"/>
    </row>
    <row r="28" spans="1:13" ht="10.9" customHeight="1" x14ac:dyDescent="0.2">
      <c r="A28" s="216" t="s">
        <v>286</v>
      </c>
      <c r="B28" s="62">
        <v>0</v>
      </c>
      <c r="C28" s="65"/>
      <c r="D28" s="65"/>
      <c r="E28" s="24"/>
      <c r="F28" s="17">
        <v>18</v>
      </c>
      <c r="G28" s="2">
        <v>0</v>
      </c>
      <c r="H28" s="2">
        <v>0</v>
      </c>
      <c r="I28" s="2">
        <v>0</v>
      </c>
      <c r="J28" s="57"/>
    </row>
    <row r="29" spans="1:13" ht="10.9" customHeight="1" x14ac:dyDescent="0.2">
      <c r="A29" s="33" t="str">
        <f>("am 31.12."&amp;(liesmich!$I$5))</f>
        <v>am 31.12.2022</v>
      </c>
      <c r="B29" s="65"/>
      <c r="C29" s="65"/>
      <c r="D29" s="65"/>
      <c r="E29" s="24"/>
      <c r="F29" s="17" t="s">
        <v>21</v>
      </c>
      <c r="G29" s="2">
        <v>0</v>
      </c>
      <c r="H29" s="2">
        <v>0</v>
      </c>
      <c r="I29" s="2">
        <v>0</v>
      </c>
      <c r="J29" s="57"/>
    </row>
    <row r="30" spans="1:13" ht="3" customHeight="1" x14ac:dyDescent="0.2">
      <c r="A30" s="57"/>
      <c r="B30" s="24"/>
      <c r="C30" s="24"/>
      <c r="D30" s="24"/>
      <c r="E30" s="57"/>
      <c r="F30" s="57"/>
      <c r="G30" s="57"/>
      <c r="H30" s="57"/>
      <c r="I30" s="57"/>
      <c r="J30" s="57"/>
    </row>
    <row r="31" spans="1:13" ht="10.9" customHeight="1" x14ac:dyDescent="0.2">
      <c r="C31" s="24"/>
      <c r="D31" s="24"/>
      <c r="E31" s="57"/>
      <c r="F31" s="18" t="s">
        <v>24</v>
      </c>
      <c r="G31" s="16">
        <f>SUM(G15:G30)</f>
        <v>0</v>
      </c>
      <c r="H31" s="16">
        <f>SUM(H15:H30)</f>
        <v>0</v>
      </c>
      <c r="I31" s="16">
        <f>SUM(I15:I30)</f>
        <v>0</v>
      </c>
      <c r="J31" s="57"/>
    </row>
    <row r="32" spans="1:13" ht="8.25" customHeight="1" thickBot="1" x14ac:dyDescent="0.25">
      <c r="A32" s="60"/>
      <c r="B32" s="60"/>
      <c r="C32" s="60"/>
      <c r="D32" s="60"/>
      <c r="E32" s="60"/>
      <c r="F32" s="60"/>
      <c r="G32" s="130" t="b">
        <f>SUM(G31)=B26</f>
        <v>1</v>
      </c>
      <c r="H32" s="130" t="b">
        <f>SUM(H31)=C26</f>
        <v>1</v>
      </c>
      <c r="I32" s="130" t="b">
        <f>SUM(I31)=D26</f>
        <v>1</v>
      </c>
      <c r="J32" s="60"/>
      <c r="K32" s="63"/>
      <c r="L32" s="63"/>
      <c r="M32" s="63"/>
    </row>
    <row r="33" spans="1:13" x14ac:dyDescent="0.2">
      <c r="A33" s="87" t="s">
        <v>284</v>
      </c>
      <c r="B33" s="57"/>
      <c r="C33" s="38" t="s">
        <v>79</v>
      </c>
      <c r="D33" s="38" t="s">
        <v>102</v>
      </c>
      <c r="E33" s="57"/>
      <c r="F33" s="57"/>
      <c r="G33" s="57"/>
      <c r="H33" s="57"/>
      <c r="I33" s="57"/>
      <c r="J33" s="57"/>
      <c r="L33" s="38" t="s">
        <v>79</v>
      </c>
      <c r="M33" s="38" t="s">
        <v>102</v>
      </c>
    </row>
    <row r="34" spans="1:13" ht="10.9" customHeight="1" x14ac:dyDescent="0.2">
      <c r="A34" s="39"/>
      <c r="B34" s="125" t="s">
        <v>278</v>
      </c>
      <c r="C34" s="2">
        <v>0</v>
      </c>
      <c r="D34" s="2">
        <f>IF(C34=0,1,0)</f>
        <v>1</v>
      </c>
      <c r="E34" s="57"/>
      <c r="G34" s="64"/>
      <c r="H34" s="91" t="s">
        <v>25</v>
      </c>
      <c r="I34" s="57"/>
      <c r="J34" s="57"/>
      <c r="L34" s="2">
        <v>0</v>
      </c>
      <c r="M34" s="2">
        <f>IF(L34=0,1,0)</f>
        <v>1</v>
      </c>
    </row>
    <row r="35" spans="1:13" ht="10.9" customHeight="1" x14ac:dyDescent="0.2">
      <c r="A35" s="40"/>
      <c r="B35" s="125" t="s">
        <v>279</v>
      </c>
      <c r="C35" s="2">
        <v>0</v>
      </c>
      <c r="D35" s="2">
        <f>IF(C35=0,1,0)</f>
        <v>1</v>
      </c>
      <c r="E35" s="57"/>
      <c r="G35" s="64"/>
      <c r="H35" s="91" t="s">
        <v>26</v>
      </c>
      <c r="I35" s="57"/>
      <c r="J35" s="57"/>
      <c r="L35" s="2">
        <v>0</v>
      </c>
      <c r="M35" s="2">
        <f>IF(L35=0,1,0)</f>
        <v>1</v>
      </c>
    </row>
    <row r="36" spans="1:13" ht="10.9" customHeight="1" x14ac:dyDescent="0.2">
      <c r="A36" s="39"/>
      <c r="B36" s="203" t="s">
        <v>280</v>
      </c>
      <c r="C36" s="2">
        <v>0</v>
      </c>
      <c r="D36" s="2">
        <f>IF(C36=0,1,0)</f>
        <v>1</v>
      </c>
      <c r="E36" s="57"/>
      <c r="G36" s="64"/>
      <c r="H36" s="91" t="s">
        <v>27</v>
      </c>
      <c r="I36" s="57"/>
      <c r="J36" s="57"/>
      <c r="L36" s="2">
        <v>0</v>
      </c>
      <c r="M36" s="2">
        <f>IF(L36=0,1,0)</f>
        <v>1</v>
      </c>
    </row>
    <row r="37" spans="1:13" ht="10.9" customHeight="1" x14ac:dyDescent="0.2">
      <c r="A37" s="69"/>
      <c r="B37" s="204" t="s">
        <v>281</v>
      </c>
      <c r="C37" s="183">
        <v>0</v>
      </c>
      <c r="D37" s="2">
        <f>IF(C37=0,1,0)</f>
        <v>1</v>
      </c>
      <c r="E37" s="57"/>
      <c r="G37" s="64"/>
      <c r="H37" s="91" t="s">
        <v>28</v>
      </c>
      <c r="I37" s="57"/>
      <c r="J37" s="57"/>
      <c r="L37" s="5" t="s">
        <v>1</v>
      </c>
      <c r="M37" s="3" t="s">
        <v>1</v>
      </c>
    </row>
    <row r="38" spans="1:13" ht="10.9" customHeight="1" x14ac:dyDescent="0.2">
      <c r="B38" s="39"/>
      <c r="C38" s="6" t="s">
        <v>1</v>
      </c>
      <c r="D38" s="6" t="s">
        <v>1</v>
      </c>
      <c r="E38" s="57"/>
      <c r="G38" s="64"/>
      <c r="H38" s="91" t="s">
        <v>29</v>
      </c>
      <c r="I38" s="57"/>
      <c r="J38" s="57"/>
      <c r="L38" s="2">
        <v>0</v>
      </c>
      <c r="M38" s="2">
        <f>IF(L38=0,1,0)</f>
        <v>1</v>
      </c>
    </row>
    <row r="39" spans="1:13" ht="10.9" customHeight="1" x14ac:dyDescent="0.2">
      <c r="A39" s="39"/>
      <c r="B39" s="39"/>
      <c r="C39" s="7" t="s">
        <v>12</v>
      </c>
      <c r="D39" s="3"/>
      <c r="E39" s="57"/>
      <c r="G39" s="64"/>
      <c r="H39" s="91" t="s">
        <v>30</v>
      </c>
      <c r="I39" s="57"/>
      <c r="J39" s="57"/>
      <c r="L39" s="5" t="s">
        <v>1</v>
      </c>
      <c r="M39" s="3" t="s">
        <v>1</v>
      </c>
    </row>
    <row r="40" spans="1:13" ht="10.9" customHeight="1" x14ac:dyDescent="0.2">
      <c r="B40" s="10" t="s">
        <v>311</v>
      </c>
      <c r="C40" s="184">
        <v>0</v>
      </c>
      <c r="D40" s="3"/>
      <c r="E40" s="57"/>
      <c r="G40" s="64"/>
      <c r="H40" s="91" t="s">
        <v>31</v>
      </c>
      <c r="I40" s="57"/>
      <c r="J40" s="57"/>
      <c r="L40" s="2">
        <v>0</v>
      </c>
      <c r="M40" s="2">
        <f>IF(L40=0,1,0)</f>
        <v>1</v>
      </c>
    </row>
    <row r="41" spans="1:13" ht="10.9" customHeight="1" x14ac:dyDescent="0.2">
      <c r="B41" s="10" t="s">
        <v>312</v>
      </c>
      <c r="C41" s="184">
        <v>0</v>
      </c>
      <c r="D41" s="3"/>
      <c r="E41" s="57"/>
      <c r="G41" s="64"/>
      <c r="H41" s="91" t="s">
        <v>32</v>
      </c>
      <c r="I41" s="57"/>
      <c r="J41" s="57"/>
      <c r="L41" s="2">
        <v>0</v>
      </c>
      <c r="M41" s="2">
        <f>IF(L41=0,1,0)</f>
        <v>1</v>
      </c>
    </row>
    <row r="42" spans="1:13" ht="10.9" customHeight="1" x14ac:dyDescent="0.2">
      <c r="B42" s="10" t="s">
        <v>313</v>
      </c>
      <c r="C42" s="184">
        <v>0</v>
      </c>
      <c r="D42" s="4"/>
      <c r="E42" s="57"/>
      <c r="G42" s="64"/>
      <c r="H42" s="91" t="s">
        <v>33</v>
      </c>
      <c r="I42" s="57"/>
      <c r="J42" s="57"/>
      <c r="L42" s="8"/>
      <c r="M42" s="3" t="s">
        <v>1</v>
      </c>
    </row>
    <row r="43" spans="1:13" ht="10.9" customHeight="1" x14ac:dyDescent="0.2">
      <c r="A43" s="10"/>
      <c r="B43" s="65"/>
      <c r="C43" s="129" t="b">
        <f xml:space="preserve"> SUM(C40:C42)&lt;=D20*3</f>
        <v>1</v>
      </c>
      <c r="D43" s="3"/>
      <c r="E43" s="57"/>
      <c r="G43" s="64"/>
      <c r="H43" s="91" t="s">
        <v>34</v>
      </c>
      <c r="I43" s="57"/>
      <c r="J43" s="57"/>
      <c r="L43" s="2">
        <v>0</v>
      </c>
      <c r="M43" s="2">
        <f>IF(L43=0,1,0)</f>
        <v>1</v>
      </c>
    </row>
    <row r="44" spans="1:13" ht="10.9" customHeight="1" thickBot="1" x14ac:dyDescent="0.25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6"/>
      <c r="M44" s="60"/>
    </row>
    <row r="45" spans="1:13" ht="10.9" customHeight="1" x14ac:dyDescent="0.2">
      <c r="A45" s="58" t="s">
        <v>282</v>
      </c>
      <c r="C45" s="38" t="s">
        <v>12</v>
      </c>
      <c r="D45" s="57"/>
      <c r="E45" s="57"/>
      <c r="F45" s="67"/>
      <c r="G45" s="67"/>
      <c r="H45" s="67"/>
      <c r="I45" s="39"/>
      <c r="J45" s="68" t="s">
        <v>80</v>
      </c>
      <c r="L45" s="69"/>
    </row>
    <row r="46" spans="1:13" ht="10.9" customHeight="1" x14ac:dyDescent="0.2">
      <c r="A46" s="50"/>
      <c r="B46" s="34" t="s">
        <v>81</v>
      </c>
      <c r="C46" s="184">
        <v>0</v>
      </c>
      <c r="D46" s="57"/>
      <c r="E46" s="57"/>
      <c r="F46" s="70"/>
      <c r="G46" s="70"/>
      <c r="H46" s="70"/>
      <c r="I46" s="9"/>
      <c r="J46" s="57"/>
      <c r="K46" s="12" t="s">
        <v>82</v>
      </c>
      <c r="L46" s="183">
        <v>0</v>
      </c>
    </row>
    <row r="47" spans="1:13" ht="10.9" customHeight="1" x14ac:dyDescent="0.2">
      <c r="A47" s="50"/>
      <c r="B47" s="10" t="s">
        <v>83</v>
      </c>
      <c r="C47" s="184">
        <v>0</v>
      </c>
      <c r="D47" s="5"/>
      <c r="E47" s="57"/>
      <c r="F47" s="10"/>
      <c r="G47" s="10"/>
      <c r="H47" s="10"/>
      <c r="I47" s="70"/>
      <c r="J47" s="3"/>
      <c r="K47" s="12" t="s">
        <v>84</v>
      </c>
      <c r="L47" s="183">
        <v>0</v>
      </c>
    </row>
    <row r="48" spans="1:13" ht="10.9" customHeight="1" x14ac:dyDescent="0.2">
      <c r="A48" s="59"/>
      <c r="B48" s="10" t="s">
        <v>85</v>
      </c>
      <c r="C48" s="185">
        <v>0</v>
      </c>
      <c r="D48" s="5"/>
      <c r="E48" s="57"/>
      <c r="F48" s="10"/>
      <c r="G48" s="10"/>
      <c r="H48" s="10"/>
      <c r="I48" s="70"/>
      <c r="J48" s="3"/>
      <c r="K48" s="12" t="s">
        <v>86</v>
      </c>
      <c r="L48" s="183">
        <v>0</v>
      </c>
    </row>
    <row r="49" spans="1:13" ht="10.9" customHeight="1" x14ac:dyDescent="0.2">
      <c r="A49" s="59"/>
      <c r="B49" s="51" t="s">
        <v>87</v>
      </c>
      <c r="C49" s="184">
        <v>0</v>
      </c>
      <c r="D49" s="5"/>
      <c r="E49" s="57"/>
      <c r="F49" s="10"/>
      <c r="G49" s="10"/>
      <c r="H49" s="10"/>
      <c r="I49" s="70"/>
      <c r="J49" s="3"/>
      <c r="K49" s="12" t="s">
        <v>88</v>
      </c>
      <c r="L49" s="183">
        <v>0</v>
      </c>
    </row>
    <row r="50" spans="1:13" ht="10.5" customHeight="1" thickBot="1" x14ac:dyDescent="0.25">
      <c r="A50" s="71"/>
      <c r="B50" s="52"/>
      <c r="C50" s="11"/>
      <c r="D50" s="60"/>
      <c r="E50" s="60"/>
      <c r="F50" s="63"/>
      <c r="G50" s="63"/>
      <c r="H50" s="63"/>
      <c r="I50" s="71"/>
      <c r="J50" s="72"/>
      <c r="K50" s="60"/>
      <c r="L50" s="130" t="b">
        <f>SUM(L46:L49)=C10</f>
        <v>1</v>
      </c>
      <c r="M50" s="60"/>
    </row>
    <row r="51" spans="1:13" ht="10.9" customHeight="1" x14ac:dyDescent="0.2">
      <c r="A51" s="58" t="s">
        <v>35</v>
      </c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</row>
    <row r="52" spans="1:13" ht="10.9" customHeight="1" x14ac:dyDescent="0.2">
      <c r="B52" s="5" t="s">
        <v>12</v>
      </c>
      <c r="C52" s="57"/>
      <c r="D52" s="57"/>
      <c r="E52" s="57"/>
      <c r="G52" s="65"/>
      <c r="H52" s="182">
        <v>0</v>
      </c>
      <c r="I52" s="58" t="s">
        <v>36</v>
      </c>
      <c r="J52" s="57"/>
      <c r="K52" s="57"/>
      <c r="L52" s="57"/>
    </row>
    <row r="53" spans="1:13" ht="10.9" customHeight="1" x14ac:dyDescent="0.2">
      <c r="B53" s="184">
        <v>0</v>
      </c>
      <c r="C53" s="58" t="s">
        <v>37</v>
      </c>
      <c r="D53" s="57"/>
      <c r="E53" s="57"/>
      <c r="G53" s="10"/>
      <c r="H53" s="186">
        <v>0</v>
      </c>
      <c r="I53" s="58" t="s">
        <v>38</v>
      </c>
      <c r="J53" s="57"/>
      <c r="K53" s="57"/>
      <c r="L53" s="57"/>
    </row>
    <row r="54" spans="1:13" ht="10.9" customHeight="1" x14ac:dyDescent="0.2">
      <c r="B54" s="57" t="s">
        <v>39</v>
      </c>
      <c r="C54" s="57"/>
      <c r="D54" s="57"/>
      <c r="E54" s="57"/>
      <c r="G54" s="57"/>
      <c r="H54" s="57" t="s">
        <v>40</v>
      </c>
      <c r="I54" s="57"/>
      <c r="J54" s="57"/>
      <c r="K54" s="57"/>
      <c r="L54" s="57"/>
      <c r="M54" s="24"/>
    </row>
    <row r="55" spans="1:13" ht="6" customHeight="1" thickBot="1" x14ac:dyDescent="0.25">
      <c r="A55" s="60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</row>
    <row r="56" spans="1:13" ht="5.25" customHeight="1" x14ac:dyDescent="0.2"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</row>
    <row r="57" spans="1:13" ht="10.9" customHeight="1" x14ac:dyDescent="0.2">
      <c r="A57" s="58" t="s">
        <v>283</v>
      </c>
      <c r="B57" s="57"/>
      <c r="D57" s="39"/>
      <c r="E57" s="39"/>
      <c r="F57" s="57"/>
      <c r="G57" s="57"/>
      <c r="H57" s="57"/>
      <c r="I57" s="57"/>
      <c r="J57" s="57"/>
      <c r="K57" s="57"/>
      <c r="L57" s="57"/>
    </row>
    <row r="58" spans="1:13" ht="7.5" customHeight="1" x14ac:dyDescent="0.2">
      <c r="A58" s="57"/>
      <c r="B58" s="57"/>
      <c r="E58" s="57"/>
      <c r="F58" s="57"/>
      <c r="G58" s="57"/>
      <c r="H58" s="57"/>
      <c r="I58" s="57"/>
      <c r="J58" s="57"/>
      <c r="K58" s="57"/>
      <c r="L58" s="57"/>
    </row>
    <row r="59" spans="1:13" ht="10.9" customHeight="1" x14ac:dyDescent="0.2">
      <c r="A59" s="57"/>
      <c r="B59" s="57" t="s">
        <v>41</v>
      </c>
      <c r="D59" s="57" t="s">
        <v>314</v>
      </c>
      <c r="E59" s="57"/>
      <c r="G59" s="57" t="s">
        <v>315</v>
      </c>
      <c r="H59" s="57" t="s">
        <v>316</v>
      </c>
      <c r="I59" s="57" t="s">
        <v>317</v>
      </c>
      <c r="J59" s="57"/>
      <c r="K59" s="57"/>
      <c r="L59" s="57"/>
    </row>
    <row r="60" spans="1:13" ht="10.9" customHeight="1" x14ac:dyDescent="0.2">
      <c r="A60" s="57"/>
      <c r="B60" s="57" t="s">
        <v>42</v>
      </c>
      <c r="D60" s="57" t="s">
        <v>89</v>
      </c>
      <c r="E60" s="57"/>
      <c r="G60" s="57" t="s">
        <v>89</v>
      </c>
      <c r="H60" s="57" t="s">
        <v>89</v>
      </c>
      <c r="I60" s="57" t="s">
        <v>90</v>
      </c>
      <c r="J60" s="57"/>
      <c r="K60" s="57"/>
      <c r="L60" s="57"/>
    </row>
    <row r="61" spans="1:13" ht="10.9" customHeight="1" x14ac:dyDescent="0.2">
      <c r="A61" s="57" t="s">
        <v>43</v>
      </c>
      <c r="B61" s="62">
        <v>0</v>
      </c>
      <c r="D61" s="62">
        <v>0</v>
      </c>
      <c r="E61" s="65"/>
      <c r="G61" s="62">
        <v>0</v>
      </c>
      <c r="H61" s="62">
        <v>0</v>
      </c>
      <c r="I61" s="62">
        <v>0</v>
      </c>
      <c r="J61" s="57"/>
      <c r="K61" s="57"/>
      <c r="L61" s="57"/>
    </row>
    <row r="62" spans="1:13" ht="10.9" customHeight="1" x14ac:dyDescent="0.2">
      <c r="A62" s="57" t="s">
        <v>44</v>
      </c>
      <c r="B62" s="62">
        <v>0</v>
      </c>
      <c r="D62" s="62">
        <v>0</v>
      </c>
      <c r="E62" s="65"/>
      <c r="G62" s="62">
        <v>0</v>
      </c>
      <c r="H62" s="62">
        <v>0</v>
      </c>
      <c r="I62" s="62">
        <v>0</v>
      </c>
      <c r="J62" s="57"/>
      <c r="K62" s="57"/>
      <c r="L62" s="57"/>
    </row>
    <row r="63" spans="1:13" ht="10.9" customHeight="1" x14ac:dyDescent="0.2">
      <c r="A63" s="57" t="s">
        <v>45</v>
      </c>
      <c r="B63" s="62">
        <v>0</v>
      </c>
      <c r="D63" s="62">
        <v>0</v>
      </c>
      <c r="E63" s="65"/>
      <c r="G63" s="62">
        <v>0</v>
      </c>
      <c r="H63" s="62">
        <v>0</v>
      </c>
      <c r="I63" s="62">
        <v>0</v>
      </c>
      <c r="J63" s="57"/>
      <c r="K63" s="57"/>
      <c r="L63" s="34" t="s">
        <v>91</v>
      </c>
    </row>
    <row r="64" spans="1:13" ht="10.9" customHeight="1" x14ac:dyDescent="0.2">
      <c r="A64" s="57" t="s">
        <v>46</v>
      </c>
      <c r="B64" s="25">
        <f>SUM(B61:B63)</f>
        <v>0</v>
      </c>
      <c r="D64" s="25">
        <f>SUM(D61:D63)</f>
        <v>0</v>
      </c>
      <c r="E64" s="65"/>
      <c r="G64" s="25">
        <f>SUM(G61:G63)</f>
        <v>0</v>
      </c>
      <c r="H64" s="25">
        <f>SUM(H61:H63)</f>
        <v>0</v>
      </c>
      <c r="I64" s="25">
        <f>SUM(I61:I63)</f>
        <v>0</v>
      </c>
      <c r="J64" s="57"/>
      <c r="L64" s="25">
        <f>SUM(B64:I64)</f>
        <v>0</v>
      </c>
    </row>
    <row r="65" spans="1:13" ht="7.5" customHeight="1" thickBot="1" x14ac:dyDescent="0.25">
      <c r="A65" s="60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</row>
    <row r="66" spans="1:13" ht="10.9" customHeight="1" x14ac:dyDescent="0.2">
      <c r="A66" s="58" t="s">
        <v>47</v>
      </c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</row>
    <row r="67" spans="1:13" ht="10.9" customHeight="1" x14ac:dyDescent="0.2">
      <c r="A67" s="57"/>
      <c r="B67" s="5" t="s">
        <v>48</v>
      </c>
      <c r="C67" s="5" t="s">
        <v>49</v>
      </c>
      <c r="D67" s="5" t="s">
        <v>50</v>
      </c>
      <c r="E67" s="5"/>
      <c r="F67" s="5" t="s">
        <v>51</v>
      </c>
      <c r="G67" s="5" t="s">
        <v>52</v>
      </c>
      <c r="H67" s="5" t="s">
        <v>53</v>
      </c>
      <c r="J67" s="5"/>
      <c r="L67" s="57"/>
    </row>
    <row r="68" spans="1:13" ht="10.9" customHeight="1" x14ac:dyDescent="0.2">
      <c r="A68" s="57"/>
      <c r="B68" s="2">
        <v>0</v>
      </c>
      <c r="C68" s="2">
        <v>0</v>
      </c>
      <c r="D68" s="2">
        <v>0</v>
      </c>
      <c r="E68" s="5"/>
      <c r="F68" s="2">
        <v>0</v>
      </c>
      <c r="G68" s="2">
        <v>0</v>
      </c>
      <c r="H68" s="2">
        <v>0</v>
      </c>
      <c r="I68" s="131" t="b">
        <f>SUM(B68:D68,F68,G68,H68)=C10</f>
        <v>1</v>
      </c>
      <c r="J68" s="3" t="s">
        <v>1</v>
      </c>
    </row>
    <row r="69" spans="1:13" ht="7.5" customHeight="1" x14ac:dyDescent="0.2">
      <c r="A69" s="57"/>
      <c r="B69" s="57" t="s">
        <v>1</v>
      </c>
      <c r="C69" s="57"/>
      <c r="D69" s="57"/>
      <c r="E69" s="57"/>
      <c r="F69" s="57"/>
      <c r="G69" s="57"/>
      <c r="H69" s="57"/>
      <c r="I69" s="57"/>
      <c r="J69" s="57"/>
      <c r="K69" s="57"/>
      <c r="L69" s="57"/>
    </row>
    <row r="70" spans="1:13" ht="7.5" customHeight="1" x14ac:dyDescent="0.2">
      <c r="A70" s="57"/>
      <c r="B70" s="5" t="s">
        <v>12</v>
      </c>
      <c r="C70" s="57"/>
      <c r="D70" s="57"/>
      <c r="E70" s="57"/>
      <c r="F70" s="57"/>
      <c r="G70" s="57"/>
      <c r="H70" s="57"/>
      <c r="I70" s="57"/>
      <c r="J70" s="57"/>
      <c r="K70" s="57"/>
      <c r="L70" s="57"/>
    </row>
    <row r="71" spans="1:13" ht="10.9" customHeight="1" x14ac:dyDescent="0.2">
      <c r="A71" s="57" t="s">
        <v>54</v>
      </c>
      <c r="B71" s="2">
        <v>0</v>
      </c>
      <c r="C71" s="57" t="s">
        <v>55</v>
      </c>
      <c r="D71" s="57"/>
      <c r="E71" s="57"/>
      <c r="G71" s="42"/>
      <c r="H71" s="42" t="s">
        <v>92</v>
      </c>
      <c r="I71" s="187"/>
      <c r="J71" s="82"/>
      <c r="K71" s="82"/>
      <c r="L71" s="82"/>
      <c r="M71" s="83"/>
    </row>
    <row r="72" spans="1:13" ht="10.9" customHeight="1" x14ac:dyDescent="0.2">
      <c r="E72" s="57"/>
      <c r="F72" s="6"/>
      <c r="G72" s="6"/>
      <c r="H72" s="6"/>
      <c r="I72" s="6"/>
      <c r="J72" s="24"/>
      <c r="K72" s="24"/>
      <c r="L72" s="57"/>
    </row>
    <row r="73" spans="1:13" ht="10.9" customHeight="1" x14ac:dyDescent="0.2">
      <c r="A73" s="43" t="s">
        <v>93</v>
      </c>
      <c r="B73" s="2">
        <v>0</v>
      </c>
      <c r="C73" s="58" t="s">
        <v>141</v>
      </c>
      <c r="E73" s="57"/>
      <c r="G73" s="18"/>
      <c r="H73" s="18" t="s">
        <v>94</v>
      </c>
      <c r="I73" s="187"/>
      <c r="J73" s="82"/>
      <c r="K73" s="82"/>
      <c r="L73" s="82"/>
      <c r="M73" s="49"/>
    </row>
    <row r="74" spans="1:13" ht="10.9" customHeight="1" x14ac:dyDescent="0.2">
      <c r="A74" s="67" t="s">
        <v>95</v>
      </c>
      <c r="B74" s="184">
        <v>0</v>
      </c>
      <c r="C74" s="74" t="s">
        <v>140</v>
      </c>
      <c r="D74" s="74"/>
      <c r="E74" s="24"/>
      <c r="F74" s="24"/>
      <c r="G74" s="24"/>
      <c r="H74" s="24"/>
      <c r="I74" s="24"/>
      <c r="J74" s="24"/>
      <c r="K74" s="61"/>
      <c r="L74" s="24"/>
    </row>
    <row r="75" spans="1:13" ht="6" customHeight="1" x14ac:dyDescent="0.2">
      <c r="A75" s="57"/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</row>
    <row r="76" spans="1:13" ht="10.9" customHeight="1" thickBot="1" x14ac:dyDescent="0.25">
      <c r="A76" s="18" t="s">
        <v>56</v>
      </c>
      <c r="B76" s="188" t="s">
        <v>1</v>
      </c>
      <c r="C76" s="60"/>
      <c r="D76" s="63"/>
      <c r="E76" s="57"/>
      <c r="F76" s="18" t="s">
        <v>57</v>
      </c>
      <c r="G76" s="60"/>
      <c r="H76" s="60"/>
      <c r="I76" s="60"/>
      <c r="J76" s="57"/>
      <c r="K76" s="18" t="s">
        <v>58</v>
      </c>
      <c r="L76" s="188" t="s">
        <v>1</v>
      </c>
      <c r="M76" s="63"/>
    </row>
    <row r="77" spans="1:13" ht="10.9" customHeight="1" thickBot="1" x14ac:dyDescent="0.25">
      <c r="A77" s="18" t="s">
        <v>59</v>
      </c>
      <c r="B77" s="189" t="s">
        <v>1</v>
      </c>
      <c r="C77" s="84"/>
      <c r="D77" s="237"/>
      <c r="E77" s="57"/>
      <c r="F77" s="18" t="s">
        <v>60</v>
      </c>
      <c r="G77" s="84"/>
      <c r="H77" s="84"/>
      <c r="I77" s="84"/>
      <c r="J77" s="57"/>
      <c r="K77" s="18" t="s">
        <v>61</v>
      </c>
      <c r="L77" s="188" t="s">
        <v>1</v>
      </c>
      <c r="M77" s="63"/>
    </row>
    <row r="78" spans="1:13" ht="10.9" customHeight="1" thickBot="1" x14ac:dyDescent="0.25">
      <c r="A78" s="18" t="s">
        <v>62</v>
      </c>
      <c r="B78" s="60" t="s">
        <v>1</v>
      </c>
      <c r="C78" s="60" t="s">
        <v>1</v>
      </c>
      <c r="D78" s="60"/>
      <c r="E78" s="60"/>
      <c r="F78" s="60" t="s">
        <v>1</v>
      </c>
      <c r="G78" s="60"/>
      <c r="H78" s="60"/>
      <c r="I78" s="60"/>
      <c r="J78" s="57"/>
      <c r="K78" s="18" t="s">
        <v>63</v>
      </c>
      <c r="L78" s="188" t="s">
        <v>1</v>
      </c>
      <c r="M78" s="63"/>
    </row>
    <row r="79" spans="1:13" ht="10.9" customHeight="1" thickBot="1" x14ac:dyDescent="0.25">
      <c r="A79" s="57"/>
      <c r="B79" s="5" t="s">
        <v>64</v>
      </c>
      <c r="C79" s="5" t="s">
        <v>65</v>
      </c>
      <c r="D79" s="5"/>
      <c r="E79" s="5"/>
      <c r="F79" s="5" t="s">
        <v>66</v>
      </c>
      <c r="G79" s="5"/>
      <c r="H79" s="5"/>
      <c r="I79" s="57"/>
      <c r="J79" s="57"/>
      <c r="K79" s="18" t="s">
        <v>96</v>
      </c>
      <c r="L79" s="60" t="s">
        <v>1</v>
      </c>
      <c r="M79" s="63"/>
    </row>
    <row r="80" spans="1:13" x14ac:dyDescent="0.2">
      <c r="A80" s="202" t="str">
        <f>liesmich!A34</f>
        <v>Formularstand: 15.02.2014</v>
      </c>
    </row>
  </sheetData>
  <sheetProtection password="973E" sheet="1" objects="1" scenarios="1" selectLockedCells="1" selectUnlockedCells="1"/>
  <phoneticPr fontId="0" type="noConversion"/>
  <conditionalFormatting sqref="M24 C43 L50 G32:I32">
    <cfRule type="cellIs" priority="1" stopIfTrue="1" operator="equal">
      <formula>TRUE</formula>
    </cfRule>
    <cfRule type="cellIs" dxfId="17" priority="2" stopIfTrue="1" operator="equal">
      <formula>FALSE</formula>
    </cfRule>
  </conditionalFormatting>
  <conditionalFormatting sqref="C40:C42">
    <cfRule type="cellIs" dxfId="16" priority="3" stopIfTrue="1" operator="greaterThan">
      <formula>$D$20</formula>
    </cfRule>
  </conditionalFormatting>
  <pageMargins left="0.23622047244094491" right="0.23622047244094491" top="0.39370078740157483" bottom="0.55118110236220474" header="0.31496062992125984" footer="0.51181102362204722"/>
  <pageSetup paperSize="9" scale="92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1075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171450</xdr:colOff>
                    <xdr:row>0</xdr:row>
                    <xdr:rowOff>47625</xdr:rowOff>
                  </from>
                  <to>
                    <xdr:col>8</xdr:col>
                    <xdr:colOff>409575</xdr:colOff>
                    <xdr:row>1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3">
    <pageSetUpPr autoPageBreaks="0"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1.140625" style="41" customWidth="1"/>
    <col min="2" max="2" width="8.28515625" style="41" customWidth="1"/>
    <col min="3" max="3" width="8.140625" style="41" customWidth="1"/>
    <col min="4" max="4" width="8.5703125" style="41" customWidth="1"/>
    <col min="5" max="5" width="1.28515625" style="41" customWidth="1"/>
    <col min="6" max="7" width="8" style="41" customWidth="1"/>
    <col min="8" max="8" width="8.7109375" style="41" customWidth="1"/>
    <col min="9" max="9" width="7.7109375" style="41" customWidth="1"/>
    <col min="10" max="10" width="1.140625" style="41" customWidth="1"/>
    <col min="11" max="11" width="10" style="41" customWidth="1"/>
    <col min="12" max="12" width="8.7109375" style="41" customWidth="1"/>
    <col min="13" max="13" width="9" style="41" customWidth="1"/>
    <col min="14" max="16384" width="11.42578125" style="41"/>
  </cols>
  <sheetData>
    <row r="1" spans="1:13" ht="19.5" customHeight="1" thickBot="1" x14ac:dyDescent="0.3">
      <c r="A1" s="55" t="s">
        <v>0</v>
      </c>
      <c r="D1" s="249" t="str">
        <f xml:space="preserve"> liesmich!I5</f>
        <v>2022</v>
      </c>
      <c r="J1" s="177">
        <v>23</v>
      </c>
      <c r="K1" s="233"/>
      <c r="L1" s="234" t="s">
        <v>125</v>
      </c>
      <c r="M1" s="222"/>
    </row>
    <row r="2" spans="1:13" ht="12" customHeight="1" thickBot="1" x14ac:dyDescent="0.25">
      <c r="A2" s="56" t="s">
        <v>2</v>
      </c>
      <c r="K2" s="235"/>
      <c r="L2" s="236"/>
      <c r="M2" s="222"/>
    </row>
    <row r="3" spans="1:13" s="56" customFormat="1" ht="6" customHeight="1" x14ac:dyDescent="0.2"/>
    <row r="4" spans="1:13" ht="11.45" customHeight="1" x14ac:dyDescent="0.2">
      <c r="A4" s="28"/>
      <c r="B4" s="23"/>
      <c r="C4" s="24"/>
      <c r="D4" s="24"/>
      <c r="E4" s="24"/>
      <c r="F4" s="29"/>
      <c r="G4" s="29"/>
      <c r="H4" s="29"/>
      <c r="I4" s="24"/>
      <c r="J4" s="24"/>
      <c r="K4" s="23"/>
      <c r="L4" s="24"/>
    </row>
    <row r="5" spans="1:13" s="56" customFormat="1" ht="10.15" customHeight="1" thickBot="1" x14ac:dyDescent="0.25">
      <c r="A5" s="220" t="s">
        <v>129</v>
      </c>
      <c r="B5" s="57"/>
      <c r="C5" s="57"/>
      <c r="D5" s="57"/>
      <c r="E5" s="57"/>
      <c r="F5" s="57"/>
      <c r="G5" s="57"/>
      <c r="H5" s="57"/>
      <c r="I5" s="24"/>
      <c r="J5" s="24"/>
      <c r="K5" s="24"/>
      <c r="L5" s="57"/>
    </row>
    <row r="6" spans="1:13" ht="12.6" customHeight="1" thickBot="1" x14ac:dyDescent="0.25">
      <c r="A6" s="219" t="s">
        <v>69</v>
      </c>
      <c r="B6" s="221"/>
      <c r="C6" s="84"/>
      <c r="D6" s="84"/>
      <c r="E6" s="84"/>
      <c r="F6" s="222"/>
      <c r="G6" s="79"/>
      <c r="H6" s="79" t="s">
        <v>310</v>
      </c>
      <c r="I6" s="23"/>
      <c r="J6" s="24"/>
      <c r="K6" s="217" t="str">
        <f xml:space="preserve"> liesmich!C9</f>
        <v>Mecklenburg-Vorpommern</v>
      </c>
      <c r="L6" s="218"/>
      <c r="M6" s="54"/>
    </row>
    <row r="7" spans="1:13" s="56" customFormat="1" ht="10.15" customHeight="1" x14ac:dyDescent="0.2">
      <c r="A7" s="13"/>
      <c r="B7" s="24"/>
      <c r="C7" s="24"/>
      <c r="D7" s="24"/>
      <c r="E7" s="24"/>
      <c r="F7" s="80"/>
      <c r="G7" s="80"/>
      <c r="H7" s="80"/>
      <c r="I7" s="24"/>
      <c r="J7" s="24"/>
      <c r="K7" s="80"/>
      <c r="L7" s="80"/>
    </row>
    <row r="8" spans="1:13" s="56" customFormat="1" ht="10.15" customHeight="1" x14ac:dyDescent="0.2">
      <c r="A8" s="33"/>
      <c r="B8" s="57"/>
      <c r="C8" s="57"/>
      <c r="D8" s="57"/>
      <c r="E8" s="57"/>
      <c r="F8" s="58"/>
      <c r="G8" s="58"/>
      <c r="H8" s="58"/>
    </row>
    <row r="9" spans="1:13" ht="10.15" customHeight="1" x14ac:dyDescent="0.2">
      <c r="A9" s="28"/>
      <c r="B9" s="86" t="s">
        <v>4</v>
      </c>
      <c r="C9" s="5" t="s">
        <v>5</v>
      </c>
      <c r="D9" s="57"/>
      <c r="E9" s="57"/>
      <c r="L9" s="5" t="s">
        <v>4</v>
      </c>
      <c r="M9" s="5" t="s">
        <v>5</v>
      </c>
    </row>
    <row r="10" spans="1:13" s="56" customFormat="1" ht="10.15" customHeight="1" x14ac:dyDescent="0.2">
      <c r="A10" s="57" t="s">
        <v>6</v>
      </c>
      <c r="B10" s="181">
        <v>0</v>
      </c>
      <c r="C10" s="181">
        <v>0</v>
      </c>
      <c r="D10" s="57"/>
      <c r="E10" s="57"/>
      <c r="F10" s="57"/>
      <c r="G10" s="57"/>
      <c r="H10" s="57"/>
      <c r="J10" s="57"/>
      <c r="K10" s="93" t="s">
        <v>308</v>
      </c>
      <c r="L10" s="2">
        <f>IF(C15=0,0,1)</f>
        <v>0</v>
      </c>
      <c r="M10" s="2">
        <f>IF(C26=0,0,1)</f>
        <v>0</v>
      </c>
    </row>
    <row r="11" spans="1:13" ht="10.15" customHeight="1" x14ac:dyDescent="0.2">
      <c r="A11" s="57" t="s">
        <v>70</v>
      </c>
      <c r="B11" s="181">
        <v>0</v>
      </c>
      <c r="C11" s="181">
        <v>0</v>
      </c>
      <c r="D11" s="57"/>
      <c r="E11" s="57"/>
      <c r="F11" s="57"/>
      <c r="G11" s="57"/>
      <c r="H11" s="57"/>
      <c r="J11" s="57"/>
      <c r="K11" s="93" t="s">
        <v>309</v>
      </c>
      <c r="L11" s="2">
        <v>0</v>
      </c>
      <c r="M11" s="2">
        <f>IF(B28=0,0,1)</f>
        <v>0</v>
      </c>
    </row>
    <row r="12" spans="1:13" ht="9" customHeight="1" thickBot="1" x14ac:dyDescent="0.25">
      <c r="A12" s="60"/>
      <c r="B12" s="60"/>
      <c r="C12" s="60" t="s">
        <v>1</v>
      </c>
      <c r="D12" s="60"/>
      <c r="E12" s="60"/>
      <c r="F12" s="60"/>
      <c r="G12" s="60"/>
      <c r="H12" s="60"/>
      <c r="I12" s="60"/>
      <c r="J12" s="60"/>
      <c r="K12" s="60"/>
      <c r="L12" s="60"/>
      <c r="M12" s="66" t="s">
        <v>1</v>
      </c>
    </row>
    <row r="13" spans="1:13" ht="10.9" customHeight="1" x14ac:dyDescent="0.2">
      <c r="A13" s="61" t="s">
        <v>7</v>
      </c>
      <c r="B13" s="36" t="s">
        <v>8</v>
      </c>
      <c r="C13" s="36" t="s">
        <v>9</v>
      </c>
      <c r="D13" s="36" t="s">
        <v>10</v>
      </c>
      <c r="E13" s="7"/>
      <c r="F13" s="36" t="s">
        <v>11</v>
      </c>
      <c r="G13" s="36" t="s">
        <v>8</v>
      </c>
      <c r="H13" s="36" t="s">
        <v>9</v>
      </c>
      <c r="I13" s="36" t="s">
        <v>12</v>
      </c>
      <c r="J13" s="57"/>
      <c r="K13" s="227"/>
      <c r="L13" s="232" t="s">
        <v>14</v>
      </c>
      <c r="M13" s="223" t="s">
        <v>12</v>
      </c>
    </row>
    <row r="14" spans="1:13" ht="2.25" customHeight="1" x14ac:dyDescent="0.2">
      <c r="A14" s="13"/>
      <c r="B14" s="24"/>
      <c r="C14" s="24"/>
      <c r="D14" s="24"/>
      <c r="E14" s="24"/>
      <c r="I14" s="57"/>
      <c r="J14" s="57"/>
      <c r="K14" s="228"/>
      <c r="L14" s="49"/>
    </row>
    <row r="15" spans="1:13" ht="10.9" customHeight="1" x14ac:dyDescent="0.2">
      <c r="A15" s="81" t="str">
        <f>("am 31.12."&amp;(liesmich!$I$5)-1)</f>
        <v>am 31.12.2021</v>
      </c>
      <c r="B15" s="62">
        <v>0</v>
      </c>
      <c r="C15" s="62">
        <v>0</v>
      </c>
      <c r="D15" s="25">
        <f>SUM(B15:C15)</f>
        <v>0</v>
      </c>
      <c r="E15" s="24"/>
      <c r="F15" s="17" t="s">
        <v>307</v>
      </c>
      <c r="G15" s="2">
        <v>0</v>
      </c>
      <c r="H15" s="2">
        <v>0</v>
      </c>
      <c r="I15" s="2">
        <v>0</v>
      </c>
      <c r="J15" s="57"/>
      <c r="K15" s="228"/>
      <c r="L15" s="229" t="s">
        <v>15</v>
      </c>
      <c r="M15" s="224">
        <v>0</v>
      </c>
    </row>
    <row r="16" spans="1:13" ht="10.9" customHeight="1" x14ac:dyDescent="0.2">
      <c r="A16" s="24"/>
      <c r="B16" s="14"/>
      <c r="C16" s="15"/>
      <c r="D16" s="1"/>
      <c r="E16" s="24"/>
      <c r="F16" s="62">
        <v>6</v>
      </c>
      <c r="G16" s="2">
        <v>0</v>
      </c>
      <c r="H16" s="2">
        <v>0</v>
      </c>
      <c r="I16" s="2">
        <v>0</v>
      </c>
      <c r="J16" s="57"/>
      <c r="K16" s="228"/>
      <c r="L16" s="229" t="s">
        <v>73</v>
      </c>
      <c r="M16" s="224">
        <v>0</v>
      </c>
    </row>
    <row r="17" spans="1:13" ht="10.9" customHeight="1" x14ac:dyDescent="0.2">
      <c r="A17" s="13" t="s">
        <v>76</v>
      </c>
      <c r="B17" s="62">
        <v>0</v>
      </c>
      <c r="C17" s="62">
        <v>0</v>
      </c>
      <c r="D17" s="25">
        <f>SUM(B17:C17)</f>
        <v>0</v>
      </c>
      <c r="E17" s="24"/>
      <c r="F17" s="62">
        <v>7</v>
      </c>
      <c r="G17" s="2">
        <v>0</v>
      </c>
      <c r="H17" s="2">
        <v>0</v>
      </c>
      <c r="I17" s="2">
        <v>0</v>
      </c>
      <c r="J17" s="57"/>
      <c r="K17" s="228"/>
      <c r="L17" s="229" t="s">
        <v>17</v>
      </c>
      <c r="M17" s="224">
        <v>0</v>
      </c>
    </row>
    <row r="18" spans="1:13" ht="10.9" customHeight="1" x14ac:dyDescent="0.2">
      <c r="A18" s="10" t="s">
        <v>77</v>
      </c>
      <c r="B18" s="182">
        <v>0</v>
      </c>
      <c r="C18" s="182">
        <v>0</v>
      </c>
      <c r="D18" s="25">
        <f>SUM(B18:C18)</f>
        <v>0</v>
      </c>
      <c r="E18" s="24"/>
      <c r="F18" s="62">
        <v>8</v>
      </c>
      <c r="G18" s="2">
        <v>0</v>
      </c>
      <c r="H18" s="2">
        <v>0</v>
      </c>
      <c r="I18" s="2">
        <v>0</v>
      </c>
      <c r="J18" s="57"/>
      <c r="K18" s="228"/>
      <c r="L18" s="229" t="s">
        <v>19</v>
      </c>
      <c r="M18" s="224">
        <v>0</v>
      </c>
    </row>
    <row r="19" spans="1:13" ht="10.9" customHeight="1" x14ac:dyDescent="0.2">
      <c r="A19" s="24"/>
      <c r="B19" s="24"/>
      <c r="C19" s="24"/>
      <c r="D19" s="26"/>
      <c r="E19" s="24"/>
      <c r="F19" s="62">
        <v>9</v>
      </c>
      <c r="G19" s="2">
        <v>0</v>
      </c>
      <c r="H19" s="2">
        <v>0</v>
      </c>
      <c r="I19" s="2">
        <v>0</v>
      </c>
      <c r="J19" s="57"/>
      <c r="K19" s="228"/>
      <c r="L19" s="229" t="s">
        <v>20</v>
      </c>
      <c r="M19" s="224">
        <v>0</v>
      </c>
    </row>
    <row r="20" spans="1:13" ht="10.9" customHeight="1" x14ac:dyDescent="0.2">
      <c r="A20" s="13" t="s">
        <v>13</v>
      </c>
      <c r="B20" s="25">
        <f>SUM(B15+B17+B18)</f>
        <v>0</v>
      </c>
      <c r="C20" s="25">
        <f>SUM(C15+C17+C18)</f>
        <v>0</v>
      </c>
      <c r="D20" s="25">
        <f>SUM(D15:D18)</f>
        <v>0</v>
      </c>
      <c r="E20" s="24"/>
      <c r="F20" s="62">
        <v>10</v>
      </c>
      <c r="G20" s="2">
        <v>0</v>
      </c>
      <c r="H20" s="2">
        <v>0</v>
      </c>
      <c r="I20" s="2">
        <v>0</v>
      </c>
      <c r="J20" s="57"/>
      <c r="K20" s="228"/>
      <c r="L20" s="229" t="s">
        <v>22</v>
      </c>
      <c r="M20" s="224">
        <v>0</v>
      </c>
    </row>
    <row r="21" spans="1:13" ht="10.9" customHeight="1" x14ac:dyDescent="0.2">
      <c r="A21" s="24"/>
      <c r="B21" s="24"/>
      <c r="C21" s="24"/>
      <c r="D21" s="26"/>
      <c r="E21" s="24"/>
      <c r="F21" s="62">
        <v>11</v>
      </c>
      <c r="G21" s="2">
        <v>0</v>
      </c>
      <c r="H21" s="2">
        <v>0</v>
      </c>
      <c r="I21" s="2">
        <v>0</v>
      </c>
      <c r="J21" s="57"/>
      <c r="K21" s="228"/>
      <c r="L21" s="230" t="s">
        <v>78</v>
      </c>
      <c r="M21" s="225">
        <v>0</v>
      </c>
    </row>
    <row r="22" spans="1:13" ht="10.9" customHeight="1" x14ac:dyDescent="0.2">
      <c r="A22" s="13" t="s">
        <v>16</v>
      </c>
      <c r="B22" s="62">
        <v>0</v>
      </c>
      <c r="C22" s="62">
        <v>0</v>
      </c>
      <c r="D22" s="25">
        <f>SUM(B22:C22)</f>
        <v>0</v>
      </c>
      <c r="E22" s="24"/>
      <c r="F22" s="62">
        <v>12</v>
      </c>
      <c r="G22" s="2">
        <v>0</v>
      </c>
      <c r="H22" s="2">
        <v>0</v>
      </c>
      <c r="I22" s="2">
        <v>0</v>
      </c>
      <c r="J22" s="57"/>
      <c r="K22" s="228"/>
      <c r="L22" s="229" t="s">
        <v>23</v>
      </c>
      <c r="M22" s="224">
        <v>0</v>
      </c>
    </row>
    <row r="23" spans="1:13" ht="10.9" customHeight="1" x14ac:dyDescent="0.2">
      <c r="A23" s="12" t="s">
        <v>286</v>
      </c>
      <c r="B23" s="62">
        <v>0</v>
      </c>
      <c r="C23" s="62">
        <v>0</v>
      </c>
      <c r="D23" s="25">
        <f>SUM(B23:C23)</f>
        <v>0</v>
      </c>
      <c r="E23" s="24"/>
      <c r="F23" s="62">
        <v>13</v>
      </c>
      <c r="G23" s="2">
        <v>0</v>
      </c>
      <c r="H23" s="2">
        <v>0</v>
      </c>
      <c r="I23" s="2">
        <v>0</v>
      </c>
      <c r="J23" s="57"/>
      <c r="K23" s="228"/>
      <c r="L23" s="231" t="s">
        <v>24</v>
      </c>
      <c r="M23" s="226">
        <f>SUM(M15:M22)</f>
        <v>0</v>
      </c>
    </row>
    <row r="24" spans="1:13" ht="10.9" customHeight="1" x14ac:dyDescent="0.2">
      <c r="A24" s="13" t="s">
        <v>18</v>
      </c>
      <c r="B24" s="62">
        <v>0</v>
      </c>
      <c r="C24" s="62">
        <v>0</v>
      </c>
      <c r="D24" s="25">
        <f>SUM(B24:C24)</f>
        <v>0</v>
      </c>
      <c r="E24" s="24"/>
      <c r="F24" s="62">
        <v>14</v>
      </c>
      <c r="G24" s="2">
        <v>0</v>
      </c>
      <c r="H24" s="2">
        <v>0</v>
      </c>
      <c r="I24" s="2">
        <v>0</v>
      </c>
      <c r="J24" s="57"/>
      <c r="K24" s="24"/>
      <c r="M24" s="129" t="b">
        <f>SUM(M23)=D24</f>
        <v>1</v>
      </c>
    </row>
    <row r="25" spans="1:13" ht="10.9" customHeight="1" x14ac:dyDescent="0.2">
      <c r="A25" s="24"/>
      <c r="B25" s="24"/>
      <c r="C25" s="24"/>
      <c r="D25" s="26"/>
      <c r="E25" s="24"/>
      <c r="F25" s="17">
        <v>15</v>
      </c>
      <c r="G25" s="2">
        <v>0</v>
      </c>
      <c r="H25" s="2">
        <v>0</v>
      </c>
      <c r="I25" s="2">
        <v>0</v>
      </c>
      <c r="J25" s="57"/>
    </row>
    <row r="26" spans="1:13" ht="10.9" customHeight="1" x14ac:dyDescent="0.2">
      <c r="A26" s="37" t="str">
        <f>("Gesamtzahl am 31.12."&amp;(liesmich!$I$5))</f>
        <v>Gesamtzahl am 31.12.2022</v>
      </c>
      <c r="B26" s="25">
        <f>SUM(B20-B22-B24)</f>
        <v>0</v>
      </c>
      <c r="C26" s="25">
        <f>SUM(C20-C22-C24)</f>
        <v>0</v>
      </c>
      <c r="D26" s="25">
        <f>SUM(D20-D22-D24)</f>
        <v>0</v>
      </c>
      <c r="E26" s="24"/>
      <c r="F26" s="17">
        <v>16</v>
      </c>
      <c r="G26" s="2">
        <v>0</v>
      </c>
      <c r="H26" s="2">
        <v>0</v>
      </c>
      <c r="I26" s="2">
        <v>0</v>
      </c>
      <c r="J26" s="57"/>
    </row>
    <row r="27" spans="1:13" ht="10.9" customHeight="1" x14ac:dyDescent="0.2">
      <c r="A27" s="37"/>
      <c r="B27" s="65"/>
      <c r="C27" s="65"/>
      <c r="D27" s="65"/>
      <c r="E27" s="24"/>
      <c r="F27" s="17">
        <v>17</v>
      </c>
      <c r="G27" s="2">
        <v>0</v>
      </c>
      <c r="H27" s="2">
        <v>0</v>
      </c>
      <c r="I27" s="2">
        <v>0</v>
      </c>
      <c r="J27" s="57"/>
    </row>
    <row r="28" spans="1:13" ht="10.9" customHeight="1" x14ac:dyDescent="0.2">
      <c r="A28" s="216" t="s">
        <v>286</v>
      </c>
      <c r="B28" s="62">
        <v>0</v>
      </c>
      <c r="C28" s="65"/>
      <c r="D28" s="65"/>
      <c r="E28" s="24"/>
      <c r="F28" s="17">
        <v>18</v>
      </c>
      <c r="G28" s="2">
        <v>0</v>
      </c>
      <c r="H28" s="2">
        <v>0</v>
      </c>
      <c r="I28" s="2">
        <v>0</v>
      </c>
      <c r="J28" s="57"/>
    </row>
    <row r="29" spans="1:13" ht="10.9" customHeight="1" x14ac:dyDescent="0.2">
      <c r="A29" s="33" t="str">
        <f>("am 31.12."&amp;(liesmich!$I$5))</f>
        <v>am 31.12.2022</v>
      </c>
      <c r="B29" s="65"/>
      <c r="C29" s="65"/>
      <c r="D29" s="65"/>
      <c r="E29" s="24"/>
      <c r="F29" s="17" t="s">
        <v>21</v>
      </c>
      <c r="G29" s="2">
        <v>0</v>
      </c>
      <c r="H29" s="2">
        <v>0</v>
      </c>
      <c r="I29" s="2">
        <v>0</v>
      </c>
      <c r="J29" s="57"/>
    </row>
    <row r="30" spans="1:13" ht="3" customHeight="1" x14ac:dyDescent="0.2">
      <c r="A30" s="57"/>
      <c r="B30" s="24"/>
      <c r="C30" s="24"/>
      <c r="D30" s="24"/>
      <c r="E30" s="57"/>
      <c r="F30" s="57"/>
      <c r="G30" s="57"/>
      <c r="H30" s="57"/>
      <c r="I30" s="57"/>
      <c r="J30" s="57"/>
    </row>
    <row r="31" spans="1:13" ht="10.9" customHeight="1" x14ac:dyDescent="0.2">
      <c r="C31" s="24"/>
      <c r="D31" s="24"/>
      <c r="E31" s="57"/>
      <c r="F31" s="18" t="s">
        <v>24</v>
      </c>
      <c r="G31" s="16">
        <f>SUM(G15:G30)</f>
        <v>0</v>
      </c>
      <c r="H31" s="16">
        <f>SUM(H15:H30)</f>
        <v>0</v>
      </c>
      <c r="I31" s="16">
        <f>SUM(I15:I30)</f>
        <v>0</v>
      </c>
      <c r="J31" s="57"/>
    </row>
    <row r="32" spans="1:13" ht="8.25" customHeight="1" thickBot="1" x14ac:dyDescent="0.25">
      <c r="A32" s="60"/>
      <c r="B32" s="60"/>
      <c r="C32" s="60"/>
      <c r="D32" s="60"/>
      <c r="E32" s="60"/>
      <c r="F32" s="60"/>
      <c r="G32" s="130" t="b">
        <f>SUM(G31)=B26</f>
        <v>1</v>
      </c>
      <c r="H32" s="130" t="b">
        <f>SUM(H31)=C26</f>
        <v>1</v>
      </c>
      <c r="I32" s="130" t="b">
        <f>SUM(I31)=D26</f>
        <v>1</v>
      </c>
      <c r="J32" s="60"/>
      <c r="K32" s="63"/>
      <c r="L32" s="63"/>
      <c r="M32" s="63"/>
    </row>
    <row r="33" spans="1:13" x14ac:dyDescent="0.2">
      <c r="A33" s="87" t="s">
        <v>284</v>
      </c>
      <c r="B33" s="57"/>
      <c r="C33" s="38" t="s">
        <v>79</v>
      </c>
      <c r="D33" s="38" t="s">
        <v>102</v>
      </c>
      <c r="E33" s="57"/>
      <c r="F33" s="57"/>
      <c r="G33" s="57"/>
      <c r="H33" s="57"/>
      <c r="I33" s="57"/>
      <c r="J33" s="57"/>
      <c r="L33" s="38" t="s">
        <v>79</v>
      </c>
      <c r="M33" s="38" t="s">
        <v>102</v>
      </c>
    </row>
    <row r="34" spans="1:13" ht="10.9" customHeight="1" x14ac:dyDescent="0.2">
      <c r="A34" s="39"/>
      <c r="B34" s="125" t="s">
        <v>278</v>
      </c>
      <c r="C34" s="2">
        <v>0</v>
      </c>
      <c r="D34" s="2">
        <f>IF(C34=0,1,0)</f>
        <v>1</v>
      </c>
      <c r="E34" s="57"/>
      <c r="G34" s="64"/>
      <c r="H34" s="91" t="s">
        <v>25</v>
      </c>
      <c r="I34" s="57"/>
      <c r="J34" s="57"/>
      <c r="L34" s="2">
        <v>0</v>
      </c>
      <c r="M34" s="2">
        <f>IF(L34=0,1,0)</f>
        <v>1</v>
      </c>
    </row>
    <row r="35" spans="1:13" ht="10.9" customHeight="1" x14ac:dyDescent="0.2">
      <c r="A35" s="40"/>
      <c r="B35" s="125" t="s">
        <v>279</v>
      </c>
      <c r="C35" s="2">
        <v>0</v>
      </c>
      <c r="D35" s="2">
        <f>IF(C35=0,1,0)</f>
        <v>1</v>
      </c>
      <c r="E35" s="57"/>
      <c r="G35" s="64"/>
      <c r="H35" s="91" t="s">
        <v>26</v>
      </c>
      <c r="I35" s="57"/>
      <c r="J35" s="57"/>
      <c r="L35" s="2">
        <v>0</v>
      </c>
      <c r="M35" s="2">
        <f>IF(L35=0,1,0)</f>
        <v>1</v>
      </c>
    </row>
    <row r="36" spans="1:13" ht="10.9" customHeight="1" x14ac:dyDescent="0.2">
      <c r="A36" s="39"/>
      <c r="B36" s="203" t="s">
        <v>280</v>
      </c>
      <c r="C36" s="2">
        <v>0</v>
      </c>
      <c r="D36" s="2">
        <f>IF(C36=0,1,0)</f>
        <v>1</v>
      </c>
      <c r="E36" s="57"/>
      <c r="G36" s="64"/>
      <c r="H36" s="91" t="s">
        <v>27</v>
      </c>
      <c r="I36" s="57"/>
      <c r="J36" s="57"/>
      <c r="L36" s="2">
        <v>0</v>
      </c>
      <c r="M36" s="2">
        <f>IF(L36=0,1,0)</f>
        <v>1</v>
      </c>
    </row>
    <row r="37" spans="1:13" ht="10.9" customHeight="1" x14ac:dyDescent="0.2">
      <c r="A37" s="69"/>
      <c r="B37" s="204" t="s">
        <v>281</v>
      </c>
      <c r="C37" s="183">
        <v>0</v>
      </c>
      <c r="D37" s="2">
        <f>IF(C37=0,1,0)</f>
        <v>1</v>
      </c>
      <c r="E37" s="57"/>
      <c r="G37" s="64"/>
      <c r="H37" s="91" t="s">
        <v>28</v>
      </c>
      <c r="I37" s="57"/>
      <c r="J37" s="57"/>
      <c r="L37" s="5" t="s">
        <v>1</v>
      </c>
      <c r="M37" s="3" t="s">
        <v>1</v>
      </c>
    </row>
    <row r="38" spans="1:13" ht="10.9" customHeight="1" x14ac:dyDescent="0.2">
      <c r="B38" s="39"/>
      <c r="C38" s="6" t="s">
        <v>1</v>
      </c>
      <c r="D38" s="6" t="s">
        <v>1</v>
      </c>
      <c r="E38" s="57"/>
      <c r="G38" s="64"/>
      <c r="H38" s="91" t="s">
        <v>29</v>
      </c>
      <c r="I38" s="57"/>
      <c r="J38" s="57"/>
      <c r="L38" s="2">
        <v>0</v>
      </c>
      <c r="M38" s="2">
        <f>IF(L38=0,1,0)</f>
        <v>1</v>
      </c>
    </row>
    <row r="39" spans="1:13" ht="10.9" customHeight="1" x14ac:dyDescent="0.2">
      <c r="A39" s="39"/>
      <c r="B39" s="39"/>
      <c r="C39" s="7" t="s">
        <v>12</v>
      </c>
      <c r="D39" s="3"/>
      <c r="E39" s="57"/>
      <c r="G39" s="64"/>
      <c r="H39" s="91" t="s">
        <v>30</v>
      </c>
      <c r="I39" s="57"/>
      <c r="J39" s="57"/>
      <c r="L39" s="5" t="s">
        <v>1</v>
      </c>
      <c r="M39" s="3" t="s">
        <v>1</v>
      </c>
    </row>
    <row r="40" spans="1:13" ht="10.9" customHeight="1" x14ac:dyDescent="0.2">
      <c r="B40" s="10" t="s">
        <v>311</v>
      </c>
      <c r="C40" s="184">
        <v>0</v>
      </c>
      <c r="D40" s="3"/>
      <c r="E40" s="57"/>
      <c r="G40" s="64"/>
      <c r="H40" s="91" t="s">
        <v>31</v>
      </c>
      <c r="I40" s="57"/>
      <c r="J40" s="57"/>
      <c r="L40" s="2">
        <v>0</v>
      </c>
      <c r="M40" s="2">
        <f>IF(L40=0,1,0)</f>
        <v>1</v>
      </c>
    </row>
    <row r="41" spans="1:13" ht="10.9" customHeight="1" x14ac:dyDescent="0.2">
      <c r="B41" s="10" t="s">
        <v>312</v>
      </c>
      <c r="C41" s="184">
        <v>0</v>
      </c>
      <c r="D41" s="3"/>
      <c r="E41" s="57"/>
      <c r="G41" s="64"/>
      <c r="H41" s="91" t="s">
        <v>32</v>
      </c>
      <c r="I41" s="57"/>
      <c r="J41" s="57"/>
      <c r="L41" s="2">
        <v>0</v>
      </c>
      <c r="M41" s="2">
        <f>IF(L41=0,1,0)</f>
        <v>1</v>
      </c>
    </row>
    <row r="42" spans="1:13" ht="10.9" customHeight="1" x14ac:dyDescent="0.2">
      <c r="B42" s="10" t="s">
        <v>313</v>
      </c>
      <c r="C42" s="184">
        <v>0</v>
      </c>
      <c r="D42" s="4"/>
      <c r="E42" s="57"/>
      <c r="G42" s="64"/>
      <c r="H42" s="91" t="s">
        <v>33</v>
      </c>
      <c r="I42" s="57"/>
      <c r="J42" s="57"/>
      <c r="L42" s="8"/>
      <c r="M42" s="3" t="s">
        <v>1</v>
      </c>
    </row>
    <row r="43" spans="1:13" ht="10.9" customHeight="1" x14ac:dyDescent="0.2">
      <c r="A43" s="10"/>
      <c r="B43" s="65"/>
      <c r="C43" s="129" t="b">
        <f xml:space="preserve"> SUM(C40:C42)&lt;=D20*3</f>
        <v>1</v>
      </c>
      <c r="D43" s="3"/>
      <c r="E43" s="57"/>
      <c r="G43" s="64"/>
      <c r="H43" s="91" t="s">
        <v>34</v>
      </c>
      <c r="I43" s="57"/>
      <c r="J43" s="57"/>
      <c r="L43" s="2">
        <v>0</v>
      </c>
      <c r="M43" s="2">
        <f>IF(L43=0,1,0)</f>
        <v>1</v>
      </c>
    </row>
    <row r="44" spans="1:13" ht="10.9" customHeight="1" thickBot="1" x14ac:dyDescent="0.25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6"/>
      <c r="M44" s="60"/>
    </row>
    <row r="45" spans="1:13" ht="10.9" customHeight="1" x14ac:dyDescent="0.2">
      <c r="A45" s="58" t="s">
        <v>282</v>
      </c>
      <c r="C45" s="38" t="s">
        <v>12</v>
      </c>
      <c r="D45" s="57"/>
      <c r="E45" s="57"/>
      <c r="F45" s="67"/>
      <c r="G45" s="67"/>
      <c r="H45" s="67"/>
      <c r="I45" s="39"/>
      <c r="J45" s="68" t="s">
        <v>80</v>
      </c>
      <c r="L45" s="69"/>
    </row>
    <row r="46" spans="1:13" ht="10.9" customHeight="1" x14ac:dyDescent="0.2">
      <c r="A46" s="50"/>
      <c r="B46" s="34" t="s">
        <v>81</v>
      </c>
      <c r="C46" s="184">
        <v>0</v>
      </c>
      <c r="D46" s="57"/>
      <c r="E46" s="57"/>
      <c r="F46" s="70"/>
      <c r="G46" s="70"/>
      <c r="H46" s="70"/>
      <c r="I46" s="9"/>
      <c r="J46" s="57"/>
      <c r="K46" s="12" t="s">
        <v>82</v>
      </c>
      <c r="L46" s="183">
        <v>0</v>
      </c>
    </row>
    <row r="47" spans="1:13" ht="10.9" customHeight="1" x14ac:dyDescent="0.2">
      <c r="A47" s="50"/>
      <c r="B47" s="10" t="s">
        <v>83</v>
      </c>
      <c r="C47" s="184">
        <v>0</v>
      </c>
      <c r="D47" s="5"/>
      <c r="E47" s="57"/>
      <c r="F47" s="10"/>
      <c r="G47" s="10"/>
      <c r="H47" s="10"/>
      <c r="I47" s="70"/>
      <c r="J47" s="3"/>
      <c r="K47" s="12" t="s">
        <v>84</v>
      </c>
      <c r="L47" s="183">
        <v>0</v>
      </c>
    </row>
    <row r="48" spans="1:13" ht="10.9" customHeight="1" x14ac:dyDescent="0.2">
      <c r="A48" s="59"/>
      <c r="B48" s="10" t="s">
        <v>85</v>
      </c>
      <c r="C48" s="185">
        <v>0</v>
      </c>
      <c r="D48" s="5"/>
      <c r="E48" s="57"/>
      <c r="F48" s="10"/>
      <c r="G48" s="10"/>
      <c r="H48" s="10"/>
      <c r="I48" s="70"/>
      <c r="J48" s="3"/>
      <c r="K48" s="12" t="s">
        <v>86</v>
      </c>
      <c r="L48" s="183">
        <v>0</v>
      </c>
    </row>
    <row r="49" spans="1:13" ht="10.9" customHeight="1" x14ac:dyDescent="0.2">
      <c r="A49" s="59"/>
      <c r="B49" s="51" t="s">
        <v>87</v>
      </c>
      <c r="C49" s="184">
        <v>0</v>
      </c>
      <c r="D49" s="5"/>
      <c r="E49" s="57"/>
      <c r="F49" s="10"/>
      <c r="G49" s="10"/>
      <c r="H49" s="10"/>
      <c r="I49" s="70"/>
      <c r="J49" s="3"/>
      <c r="K49" s="12" t="s">
        <v>88</v>
      </c>
      <c r="L49" s="183">
        <v>0</v>
      </c>
    </row>
    <row r="50" spans="1:13" ht="10.5" customHeight="1" thickBot="1" x14ac:dyDescent="0.25">
      <c r="A50" s="71"/>
      <c r="B50" s="52"/>
      <c r="C50" s="11"/>
      <c r="D50" s="60"/>
      <c r="E50" s="60"/>
      <c r="F50" s="63"/>
      <c r="G50" s="63"/>
      <c r="H50" s="63"/>
      <c r="I50" s="71"/>
      <c r="J50" s="72"/>
      <c r="K50" s="60"/>
      <c r="L50" s="130" t="b">
        <f>SUM(L46:L49)=C10</f>
        <v>1</v>
      </c>
      <c r="M50" s="60"/>
    </row>
    <row r="51" spans="1:13" ht="10.9" customHeight="1" x14ac:dyDescent="0.2">
      <c r="A51" s="58" t="s">
        <v>35</v>
      </c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</row>
    <row r="52" spans="1:13" ht="10.9" customHeight="1" x14ac:dyDescent="0.2">
      <c r="B52" s="5" t="s">
        <v>12</v>
      </c>
      <c r="C52" s="57"/>
      <c r="D52" s="57"/>
      <c r="E52" s="57"/>
      <c r="G52" s="65"/>
      <c r="H52" s="182">
        <v>0</v>
      </c>
      <c r="I52" s="58" t="s">
        <v>36</v>
      </c>
      <c r="J52" s="57"/>
      <c r="K52" s="57"/>
      <c r="L52" s="57"/>
    </row>
    <row r="53" spans="1:13" ht="10.9" customHeight="1" x14ac:dyDescent="0.2">
      <c r="B53" s="184">
        <v>0</v>
      </c>
      <c r="C53" s="58" t="s">
        <v>37</v>
      </c>
      <c r="D53" s="57"/>
      <c r="E53" s="57"/>
      <c r="G53" s="10"/>
      <c r="H53" s="186">
        <v>0</v>
      </c>
      <c r="I53" s="58" t="s">
        <v>38</v>
      </c>
      <c r="J53" s="57"/>
      <c r="K53" s="57"/>
      <c r="L53" s="57"/>
    </row>
    <row r="54" spans="1:13" ht="10.9" customHeight="1" x14ac:dyDescent="0.2">
      <c r="B54" s="57" t="s">
        <v>39</v>
      </c>
      <c r="C54" s="57"/>
      <c r="D54" s="57"/>
      <c r="E54" s="57"/>
      <c r="G54" s="57"/>
      <c r="H54" s="57" t="s">
        <v>40</v>
      </c>
      <c r="I54" s="57"/>
      <c r="J54" s="57"/>
      <c r="K54" s="57"/>
      <c r="L54" s="57"/>
      <c r="M54" s="24"/>
    </row>
    <row r="55" spans="1:13" ht="6" customHeight="1" thickBot="1" x14ac:dyDescent="0.25">
      <c r="A55" s="60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</row>
    <row r="56" spans="1:13" ht="5.25" customHeight="1" x14ac:dyDescent="0.2"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</row>
    <row r="57" spans="1:13" ht="10.9" customHeight="1" x14ac:dyDescent="0.2">
      <c r="A57" s="58" t="s">
        <v>283</v>
      </c>
      <c r="B57" s="57"/>
      <c r="D57" s="39"/>
      <c r="E57" s="39"/>
      <c r="F57" s="57"/>
      <c r="G57" s="57"/>
      <c r="H57" s="57"/>
      <c r="I57" s="57"/>
      <c r="J57" s="57"/>
      <c r="K57" s="57"/>
      <c r="L57" s="57"/>
    </row>
    <row r="58" spans="1:13" ht="7.5" customHeight="1" x14ac:dyDescent="0.2">
      <c r="A58" s="57"/>
      <c r="B58" s="57"/>
      <c r="E58" s="57"/>
      <c r="F58" s="57"/>
      <c r="G58" s="57"/>
      <c r="H58" s="57"/>
      <c r="I58" s="57"/>
      <c r="J58" s="57"/>
      <c r="K58" s="57"/>
      <c r="L58" s="57"/>
    </row>
    <row r="59" spans="1:13" ht="10.9" customHeight="1" x14ac:dyDescent="0.2">
      <c r="A59" s="57"/>
      <c r="B59" s="57" t="s">
        <v>41</v>
      </c>
      <c r="D59" s="57" t="s">
        <v>314</v>
      </c>
      <c r="E59" s="57"/>
      <c r="G59" s="57" t="s">
        <v>315</v>
      </c>
      <c r="H59" s="57" t="s">
        <v>316</v>
      </c>
      <c r="I59" s="57" t="s">
        <v>317</v>
      </c>
      <c r="J59" s="57"/>
      <c r="K59" s="57"/>
      <c r="L59" s="57"/>
    </row>
    <row r="60" spans="1:13" ht="10.9" customHeight="1" x14ac:dyDescent="0.2">
      <c r="A60" s="57"/>
      <c r="B60" s="57" t="s">
        <v>42</v>
      </c>
      <c r="D60" s="57" t="s">
        <v>89</v>
      </c>
      <c r="E60" s="57"/>
      <c r="G60" s="57" t="s">
        <v>89</v>
      </c>
      <c r="H60" s="57" t="s">
        <v>89</v>
      </c>
      <c r="I60" s="57" t="s">
        <v>90</v>
      </c>
      <c r="J60" s="57"/>
      <c r="K60" s="57"/>
      <c r="L60" s="57"/>
    </row>
    <row r="61" spans="1:13" ht="10.9" customHeight="1" x14ac:dyDescent="0.2">
      <c r="A61" s="57" t="s">
        <v>43</v>
      </c>
      <c r="B61" s="62">
        <v>0</v>
      </c>
      <c r="D61" s="62">
        <v>0</v>
      </c>
      <c r="E61" s="65"/>
      <c r="G61" s="62">
        <v>0</v>
      </c>
      <c r="H61" s="62">
        <v>0</v>
      </c>
      <c r="I61" s="62">
        <v>0</v>
      </c>
      <c r="J61" s="57"/>
      <c r="K61" s="57"/>
      <c r="L61" s="57"/>
    </row>
    <row r="62" spans="1:13" ht="10.9" customHeight="1" x14ac:dyDescent="0.2">
      <c r="A62" s="57" t="s">
        <v>44</v>
      </c>
      <c r="B62" s="62">
        <v>0</v>
      </c>
      <c r="D62" s="62">
        <v>0</v>
      </c>
      <c r="E62" s="65"/>
      <c r="G62" s="62">
        <v>0</v>
      </c>
      <c r="H62" s="62">
        <v>0</v>
      </c>
      <c r="I62" s="62">
        <v>0</v>
      </c>
      <c r="J62" s="57"/>
      <c r="K62" s="57"/>
      <c r="L62" s="57"/>
    </row>
    <row r="63" spans="1:13" ht="10.9" customHeight="1" x14ac:dyDescent="0.2">
      <c r="A63" s="57" t="s">
        <v>45</v>
      </c>
      <c r="B63" s="62">
        <v>0</v>
      </c>
      <c r="D63" s="62">
        <v>0</v>
      </c>
      <c r="E63" s="65"/>
      <c r="G63" s="62">
        <v>0</v>
      </c>
      <c r="H63" s="62">
        <v>0</v>
      </c>
      <c r="I63" s="62">
        <v>0</v>
      </c>
      <c r="J63" s="57"/>
      <c r="K63" s="57"/>
      <c r="L63" s="34" t="s">
        <v>91</v>
      </c>
    </row>
    <row r="64" spans="1:13" ht="10.9" customHeight="1" x14ac:dyDescent="0.2">
      <c r="A64" s="57" t="s">
        <v>46</v>
      </c>
      <c r="B64" s="25">
        <f>SUM(B61:B63)</f>
        <v>0</v>
      </c>
      <c r="D64" s="25">
        <f>SUM(D61:D63)</f>
        <v>0</v>
      </c>
      <c r="E64" s="65"/>
      <c r="G64" s="25">
        <f>SUM(G61:G63)</f>
        <v>0</v>
      </c>
      <c r="H64" s="25">
        <f>SUM(H61:H63)</f>
        <v>0</v>
      </c>
      <c r="I64" s="25">
        <f>SUM(I61:I63)</f>
        <v>0</v>
      </c>
      <c r="J64" s="57"/>
      <c r="L64" s="25">
        <f>SUM(B64:I64)</f>
        <v>0</v>
      </c>
    </row>
    <row r="65" spans="1:13" ht="7.5" customHeight="1" thickBot="1" x14ac:dyDescent="0.25">
      <c r="A65" s="60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</row>
    <row r="66" spans="1:13" ht="10.9" customHeight="1" x14ac:dyDescent="0.2">
      <c r="A66" s="58" t="s">
        <v>47</v>
      </c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</row>
    <row r="67" spans="1:13" ht="10.9" customHeight="1" x14ac:dyDescent="0.2">
      <c r="A67" s="57"/>
      <c r="B67" s="5" t="s">
        <v>48</v>
      </c>
      <c r="C67" s="5" t="s">
        <v>49</v>
      </c>
      <c r="D67" s="5" t="s">
        <v>50</v>
      </c>
      <c r="E67" s="5"/>
      <c r="F67" s="5" t="s">
        <v>51</v>
      </c>
      <c r="G67" s="5" t="s">
        <v>52</v>
      </c>
      <c r="H67" s="5" t="s">
        <v>53</v>
      </c>
      <c r="J67" s="5"/>
      <c r="L67" s="57"/>
    </row>
    <row r="68" spans="1:13" ht="10.9" customHeight="1" x14ac:dyDescent="0.2">
      <c r="A68" s="57"/>
      <c r="B68" s="2">
        <v>0</v>
      </c>
      <c r="C68" s="2">
        <v>0</v>
      </c>
      <c r="D68" s="2">
        <v>0</v>
      </c>
      <c r="E68" s="5"/>
      <c r="F68" s="2">
        <v>0</v>
      </c>
      <c r="G68" s="2">
        <v>0</v>
      </c>
      <c r="H68" s="2">
        <v>0</v>
      </c>
      <c r="I68" s="131" t="b">
        <f>SUM(B68:D68,F68,G68,H68)=C10</f>
        <v>1</v>
      </c>
      <c r="J68" s="3" t="s">
        <v>1</v>
      </c>
    </row>
    <row r="69" spans="1:13" ht="7.5" customHeight="1" x14ac:dyDescent="0.2">
      <c r="A69" s="57"/>
      <c r="B69" s="57" t="s">
        <v>1</v>
      </c>
      <c r="C69" s="57"/>
      <c r="D69" s="57"/>
      <c r="E69" s="57"/>
      <c r="F69" s="57"/>
      <c r="G69" s="57"/>
      <c r="H69" s="57"/>
      <c r="I69" s="57"/>
      <c r="J69" s="57"/>
      <c r="K69" s="57"/>
      <c r="L69" s="57"/>
    </row>
    <row r="70" spans="1:13" ht="7.5" customHeight="1" x14ac:dyDescent="0.2">
      <c r="A70" s="57"/>
      <c r="B70" s="5" t="s">
        <v>12</v>
      </c>
      <c r="C70" s="57"/>
      <c r="D70" s="57"/>
      <c r="E70" s="57"/>
      <c r="F70" s="57"/>
      <c r="G70" s="57"/>
      <c r="H70" s="57"/>
      <c r="I70" s="57"/>
      <c r="J70" s="57"/>
      <c r="K70" s="57"/>
      <c r="L70" s="57"/>
    </row>
    <row r="71" spans="1:13" ht="10.9" customHeight="1" x14ac:dyDescent="0.2">
      <c r="A71" s="57" t="s">
        <v>54</v>
      </c>
      <c r="B71" s="2">
        <v>0</v>
      </c>
      <c r="C71" s="57" t="s">
        <v>55</v>
      </c>
      <c r="D71" s="57"/>
      <c r="E71" s="57"/>
      <c r="G71" s="42"/>
      <c r="H71" s="42" t="s">
        <v>92</v>
      </c>
      <c r="I71" s="187"/>
      <c r="J71" s="82"/>
      <c r="K71" s="82"/>
      <c r="L71" s="82"/>
      <c r="M71" s="83"/>
    </row>
    <row r="72" spans="1:13" ht="10.9" customHeight="1" x14ac:dyDescent="0.2">
      <c r="E72" s="57"/>
      <c r="F72" s="6"/>
      <c r="G72" s="6"/>
      <c r="H72" s="6"/>
      <c r="I72" s="6"/>
      <c r="J72" s="24"/>
      <c r="K72" s="24"/>
      <c r="L72" s="57"/>
    </row>
    <row r="73" spans="1:13" ht="10.9" customHeight="1" x14ac:dyDescent="0.2">
      <c r="A73" s="43" t="s">
        <v>93</v>
      </c>
      <c r="B73" s="2">
        <v>0</v>
      </c>
      <c r="C73" s="58" t="s">
        <v>141</v>
      </c>
      <c r="E73" s="57"/>
      <c r="G73" s="18"/>
      <c r="H73" s="18" t="s">
        <v>94</v>
      </c>
      <c r="I73" s="187"/>
      <c r="J73" s="82"/>
      <c r="K73" s="82"/>
      <c r="L73" s="82"/>
      <c r="M73" s="49"/>
    </row>
    <row r="74" spans="1:13" ht="10.9" customHeight="1" x14ac:dyDescent="0.2">
      <c r="A74" s="67" t="s">
        <v>95</v>
      </c>
      <c r="B74" s="184">
        <v>0</v>
      </c>
      <c r="C74" s="74" t="s">
        <v>140</v>
      </c>
      <c r="D74" s="74"/>
      <c r="E74" s="24"/>
      <c r="F74" s="24"/>
      <c r="G74" s="24"/>
      <c r="H74" s="24"/>
      <c r="I74" s="24"/>
      <c r="J74" s="24"/>
      <c r="K74" s="61"/>
      <c r="L74" s="24"/>
    </row>
    <row r="75" spans="1:13" ht="6" customHeight="1" x14ac:dyDescent="0.2">
      <c r="A75" s="57"/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</row>
    <row r="76" spans="1:13" ht="10.9" customHeight="1" thickBot="1" x14ac:dyDescent="0.25">
      <c r="A76" s="18" t="s">
        <v>56</v>
      </c>
      <c r="B76" s="188" t="s">
        <v>1</v>
      </c>
      <c r="C76" s="60"/>
      <c r="D76" s="63"/>
      <c r="E76" s="57"/>
      <c r="F76" s="18" t="s">
        <v>57</v>
      </c>
      <c r="G76" s="60"/>
      <c r="H76" s="60"/>
      <c r="I76" s="60"/>
      <c r="J76" s="57"/>
      <c r="K76" s="18" t="s">
        <v>58</v>
      </c>
      <c r="L76" s="188" t="s">
        <v>1</v>
      </c>
      <c r="M76" s="63"/>
    </row>
    <row r="77" spans="1:13" ht="10.9" customHeight="1" thickBot="1" x14ac:dyDescent="0.25">
      <c r="A77" s="18" t="s">
        <v>59</v>
      </c>
      <c r="B77" s="189" t="s">
        <v>1</v>
      </c>
      <c r="C77" s="84"/>
      <c r="D77" s="237"/>
      <c r="E77" s="57"/>
      <c r="F77" s="18" t="s">
        <v>60</v>
      </c>
      <c r="G77" s="84"/>
      <c r="H77" s="84"/>
      <c r="I77" s="84"/>
      <c r="J77" s="57"/>
      <c r="K77" s="18" t="s">
        <v>61</v>
      </c>
      <c r="L77" s="188" t="s">
        <v>1</v>
      </c>
      <c r="M77" s="63"/>
    </row>
    <row r="78" spans="1:13" ht="10.9" customHeight="1" thickBot="1" x14ac:dyDescent="0.25">
      <c r="A78" s="18" t="s">
        <v>62</v>
      </c>
      <c r="B78" s="60" t="s">
        <v>1</v>
      </c>
      <c r="C78" s="60" t="s">
        <v>1</v>
      </c>
      <c r="D78" s="60"/>
      <c r="E78" s="60"/>
      <c r="F78" s="60" t="s">
        <v>1</v>
      </c>
      <c r="G78" s="60"/>
      <c r="H78" s="60"/>
      <c r="I78" s="60"/>
      <c r="J78" s="57"/>
      <c r="K78" s="18" t="s">
        <v>63</v>
      </c>
      <c r="L78" s="188" t="s">
        <v>1</v>
      </c>
      <c r="M78" s="63"/>
    </row>
    <row r="79" spans="1:13" ht="10.9" customHeight="1" thickBot="1" x14ac:dyDescent="0.25">
      <c r="A79" s="57"/>
      <c r="B79" s="5" t="s">
        <v>64</v>
      </c>
      <c r="C79" s="5" t="s">
        <v>65</v>
      </c>
      <c r="D79" s="5"/>
      <c r="E79" s="5"/>
      <c r="F79" s="5" t="s">
        <v>66</v>
      </c>
      <c r="G79" s="5"/>
      <c r="H79" s="5"/>
      <c r="I79" s="57"/>
      <c r="J79" s="57"/>
      <c r="K79" s="18" t="s">
        <v>96</v>
      </c>
      <c r="L79" s="60" t="s">
        <v>1</v>
      </c>
      <c r="M79" s="63"/>
    </row>
    <row r="80" spans="1:13" x14ac:dyDescent="0.2">
      <c r="A80" s="202" t="str">
        <f>liesmich!A34</f>
        <v>Formularstand: 15.02.2014</v>
      </c>
    </row>
  </sheetData>
  <sheetProtection password="973E" sheet="1" objects="1" scenarios="1" selectLockedCells="1" selectUnlockedCells="1"/>
  <phoneticPr fontId="0" type="noConversion"/>
  <conditionalFormatting sqref="M24 C43 L50 G32:I32">
    <cfRule type="cellIs" priority="1" stopIfTrue="1" operator="equal">
      <formula>TRUE</formula>
    </cfRule>
    <cfRule type="cellIs" dxfId="15" priority="2" stopIfTrue="1" operator="equal">
      <formula>FALSE</formula>
    </cfRule>
  </conditionalFormatting>
  <conditionalFormatting sqref="C40:C42">
    <cfRule type="cellIs" dxfId="14" priority="3" stopIfTrue="1" operator="greaterThan">
      <formula>$D$20</formula>
    </cfRule>
  </conditionalFormatting>
  <pageMargins left="0.23622047244094491" right="0.23622047244094491" top="0.39370078740157483" bottom="0.55118110236220474" header="0.31496062992125984" footer="0.51181102362204722"/>
  <pageSetup paperSize="9" scale="92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23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247650</xdr:colOff>
                    <xdr:row>0</xdr:row>
                    <xdr:rowOff>47625</xdr:rowOff>
                  </from>
                  <to>
                    <xdr:col>8</xdr:col>
                    <xdr:colOff>409575</xdr:colOff>
                    <xdr:row>1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4">
    <pageSetUpPr autoPageBreaks="0"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1.140625" style="41" customWidth="1"/>
    <col min="2" max="2" width="8.28515625" style="41" customWidth="1"/>
    <col min="3" max="3" width="8.140625" style="41" customWidth="1"/>
    <col min="4" max="4" width="8.5703125" style="41" customWidth="1"/>
    <col min="5" max="5" width="1.28515625" style="41" customWidth="1"/>
    <col min="6" max="7" width="8" style="41" customWidth="1"/>
    <col min="8" max="8" width="8.7109375" style="41" customWidth="1"/>
    <col min="9" max="9" width="7.7109375" style="41" customWidth="1"/>
    <col min="10" max="10" width="1.140625" style="41" customWidth="1"/>
    <col min="11" max="11" width="10" style="41" customWidth="1"/>
    <col min="12" max="12" width="8.7109375" style="41" customWidth="1"/>
    <col min="13" max="13" width="9" style="41" customWidth="1"/>
    <col min="14" max="16384" width="11.42578125" style="41"/>
  </cols>
  <sheetData>
    <row r="1" spans="1:13" ht="19.5" customHeight="1" thickBot="1" x14ac:dyDescent="0.3">
      <c r="A1" s="55" t="s">
        <v>0</v>
      </c>
      <c r="D1" s="249" t="str">
        <f xml:space="preserve"> liesmich!I5</f>
        <v>2022</v>
      </c>
      <c r="J1" s="177">
        <v>24</v>
      </c>
      <c r="K1" s="233"/>
      <c r="L1" s="234" t="s">
        <v>125</v>
      </c>
      <c r="M1" s="222"/>
    </row>
    <row r="2" spans="1:13" ht="12" customHeight="1" thickBot="1" x14ac:dyDescent="0.25">
      <c r="A2" s="56" t="s">
        <v>2</v>
      </c>
      <c r="K2" s="235"/>
      <c r="L2" s="236"/>
      <c r="M2" s="222"/>
    </row>
    <row r="3" spans="1:13" s="56" customFormat="1" ht="6" customHeight="1" x14ac:dyDescent="0.2"/>
    <row r="4" spans="1:13" ht="11.45" customHeight="1" x14ac:dyDescent="0.2">
      <c r="A4" s="28"/>
      <c r="B4" s="23"/>
      <c r="C4" s="24"/>
      <c r="D4" s="24"/>
      <c r="E4" s="24"/>
      <c r="F4" s="29"/>
      <c r="G4" s="29"/>
      <c r="H4" s="29"/>
      <c r="I4" s="24"/>
      <c r="J4" s="24"/>
      <c r="K4" s="23"/>
      <c r="L4" s="24"/>
    </row>
    <row r="5" spans="1:13" s="56" customFormat="1" ht="10.15" customHeight="1" thickBot="1" x14ac:dyDescent="0.25">
      <c r="A5" s="220" t="s">
        <v>129</v>
      </c>
      <c r="B5" s="57"/>
      <c r="C5" s="57"/>
      <c r="D5" s="57"/>
      <c r="E5" s="57"/>
      <c r="F5" s="57"/>
      <c r="G5" s="57"/>
      <c r="H5" s="57"/>
      <c r="I5" s="24"/>
      <c r="J5" s="24"/>
      <c r="K5" s="24"/>
      <c r="L5" s="57"/>
    </row>
    <row r="6" spans="1:13" ht="12.6" customHeight="1" thickBot="1" x14ac:dyDescent="0.25">
      <c r="A6" s="219" t="s">
        <v>69</v>
      </c>
      <c r="B6" s="221"/>
      <c r="C6" s="84"/>
      <c r="D6" s="84"/>
      <c r="E6" s="84"/>
      <c r="F6" s="222"/>
      <c r="G6" s="79"/>
      <c r="H6" s="79" t="s">
        <v>310</v>
      </c>
      <c r="I6" s="23"/>
      <c r="J6" s="24"/>
      <c r="K6" s="217" t="str">
        <f xml:space="preserve"> liesmich!C9</f>
        <v>Mecklenburg-Vorpommern</v>
      </c>
      <c r="L6" s="218"/>
      <c r="M6" s="54"/>
    </row>
    <row r="7" spans="1:13" s="56" customFormat="1" ht="10.15" customHeight="1" x14ac:dyDescent="0.2">
      <c r="A7" s="13"/>
      <c r="B7" s="24"/>
      <c r="C7" s="24"/>
      <c r="D7" s="24"/>
      <c r="E7" s="24"/>
      <c r="F7" s="80"/>
      <c r="G7" s="80"/>
      <c r="H7" s="80"/>
      <c r="I7" s="24"/>
      <c r="J7" s="24"/>
      <c r="K7" s="80"/>
      <c r="L7" s="80"/>
    </row>
    <row r="8" spans="1:13" s="56" customFormat="1" ht="10.15" customHeight="1" x14ac:dyDescent="0.2">
      <c r="A8" s="33"/>
      <c r="B8" s="57"/>
      <c r="C8" s="57"/>
      <c r="D8" s="57"/>
      <c r="E8" s="57"/>
      <c r="F8" s="58"/>
      <c r="G8" s="58"/>
      <c r="H8" s="58"/>
    </row>
    <row r="9" spans="1:13" ht="10.15" customHeight="1" x14ac:dyDescent="0.2">
      <c r="A9" s="28"/>
      <c r="B9" s="86" t="s">
        <v>4</v>
      </c>
      <c r="C9" s="5" t="s">
        <v>5</v>
      </c>
      <c r="D9" s="57"/>
      <c r="E9" s="57"/>
      <c r="L9" s="5" t="s">
        <v>4</v>
      </c>
      <c r="M9" s="5" t="s">
        <v>5</v>
      </c>
    </row>
    <row r="10" spans="1:13" s="56" customFormat="1" ht="10.15" customHeight="1" x14ac:dyDescent="0.2">
      <c r="A10" s="57" t="s">
        <v>6</v>
      </c>
      <c r="B10" s="181">
        <v>0</v>
      </c>
      <c r="C10" s="181">
        <v>0</v>
      </c>
      <c r="D10" s="57"/>
      <c r="E10" s="57"/>
      <c r="F10" s="57"/>
      <c r="G10" s="57"/>
      <c r="H10" s="57"/>
      <c r="J10" s="57"/>
      <c r="K10" s="93" t="s">
        <v>308</v>
      </c>
      <c r="L10" s="2">
        <f>IF(C15=0,0,1)</f>
        <v>0</v>
      </c>
      <c r="M10" s="2">
        <f>IF(C26=0,0,1)</f>
        <v>0</v>
      </c>
    </row>
    <row r="11" spans="1:13" ht="10.15" customHeight="1" x14ac:dyDescent="0.2">
      <c r="A11" s="57" t="s">
        <v>70</v>
      </c>
      <c r="B11" s="181">
        <v>0</v>
      </c>
      <c r="C11" s="181">
        <v>0</v>
      </c>
      <c r="D11" s="57"/>
      <c r="E11" s="57"/>
      <c r="F11" s="57"/>
      <c r="G11" s="57"/>
      <c r="H11" s="57"/>
      <c r="J11" s="57"/>
      <c r="K11" s="93" t="s">
        <v>309</v>
      </c>
      <c r="L11" s="2">
        <v>0</v>
      </c>
      <c r="M11" s="2">
        <f>IF(B28=0,0,1)</f>
        <v>0</v>
      </c>
    </row>
    <row r="12" spans="1:13" ht="9" customHeight="1" thickBot="1" x14ac:dyDescent="0.25">
      <c r="A12" s="60"/>
      <c r="B12" s="60"/>
      <c r="C12" s="60" t="s">
        <v>1</v>
      </c>
      <c r="D12" s="60"/>
      <c r="E12" s="60"/>
      <c r="F12" s="60"/>
      <c r="G12" s="60"/>
      <c r="H12" s="60"/>
      <c r="I12" s="60"/>
      <c r="J12" s="60"/>
      <c r="K12" s="60"/>
      <c r="L12" s="60"/>
      <c r="M12" s="66" t="s">
        <v>1</v>
      </c>
    </row>
    <row r="13" spans="1:13" ht="10.9" customHeight="1" x14ac:dyDescent="0.2">
      <c r="A13" s="61" t="s">
        <v>7</v>
      </c>
      <c r="B13" s="36" t="s">
        <v>8</v>
      </c>
      <c r="C13" s="36" t="s">
        <v>9</v>
      </c>
      <c r="D13" s="36" t="s">
        <v>10</v>
      </c>
      <c r="E13" s="7"/>
      <c r="F13" s="36" t="s">
        <v>11</v>
      </c>
      <c r="G13" s="36" t="s">
        <v>8</v>
      </c>
      <c r="H13" s="36" t="s">
        <v>9</v>
      </c>
      <c r="I13" s="36" t="s">
        <v>12</v>
      </c>
      <c r="J13" s="57"/>
      <c r="K13" s="227"/>
      <c r="L13" s="232" t="s">
        <v>14</v>
      </c>
      <c r="M13" s="223" t="s">
        <v>12</v>
      </c>
    </row>
    <row r="14" spans="1:13" ht="2.25" customHeight="1" x14ac:dyDescent="0.2">
      <c r="A14" s="13"/>
      <c r="B14" s="24"/>
      <c r="C14" s="24"/>
      <c r="D14" s="24"/>
      <c r="E14" s="24"/>
      <c r="I14" s="57"/>
      <c r="J14" s="57"/>
      <c r="K14" s="228"/>
      <c r="L14" s="49"/>
    </row>
    <row r="15" spans="1:13" ht="10.9" customHeight="1" x14ac:dyDescent="0.2">
      <c r="A15" s="81" t="str">
        <f>("am 31.12."&amp;(liesmich!$I$5)-1)</f>
        <v>am 31.12.2021</v>
      </c>
      <c r="B15" s="62">
        <v>0</v>
      </c>
      <c r="C15" s="62">
        <v>0</v>
      </c>
      <c r="D15" s="25">
        <f>SUM(B15:C15)</f>
        <v>0</v>
      </c>
      <c r="E15" s="24"/>
      <c r="F15" s="17" t="s">
        <v>307</v>
      </c>
      <c r="G15" s="2">
        <v>0</v>
      </c>
      <c r="H15" s="2">
        <v>0</v>
      </c>
      <c r="I15" s="2">
        <v>0</v>
      </c>
      <c r="J15" s="57"/>
      <c r="K15" s="228"/>
      <c r="L15" s="229" t="s">
        <v>15</v>
      </c>
      <c r="M15" s="224">
        <v>0</v>
      </c>
    </row>
    <row r="16" spans="1:13" ht="10.9" customHeight="1" x14ac:dyDescent="0.2">
      <c r="A16" s="24"/>
      <c r="B16" s="14"/>
      <c r="C16" s="15"/>
      <c r="D16" s="1"/>
      <c r="E16" s="24"/>
      <c r="F16" s="62">
        <v>6</v>
      </c>
      <c r="G16" s="2">
        <v>0</v>
      </c>
      <c r="H16" s="2">
        <v>0</v>
      </c>
      <c r="I16" s="2">
        <v>0</v>
      </c>
      <c r="J16" s="57"/>
      <c r="K16" s="228"/>
      <c r="L16" s="229" t="s">
        <v>73</v>
      </c>
      <c r="M16" s="224">
        <v>0</v>
      </c>
    </row>
    <row r="17" spans="1:13" ht="10.9" customHeight="1" x14ac:dyDescent="0.2">
      <c r="A17" s="13" t="s">
        <v>76</v>
      </c>
      <c r="B17" s="62">
        <v>0</v>
      </c>
      <c r="C17" s="62">
        <v>0</v>
      </c>
      <c r="D17" s="25">
        <f>SUM(B17:C17)</f>
        <v>0</v>
      </c>
      <c r="E17" s="24"/>
      <c r="F17" s="62">
        <v>7</v>
      </c>
      <c r="G17" s="2">
        <v>0</v>
      </c>
      <c r="H17" s="2">
        <v>0</v>
      </c>
      <c r="I17" s="2">
        <v>0</v>
      </c>
      <c r="J17" s="57"/>
      <c r="K17" s="228"/>
      <c r="L17" s="229" t="s">
        <v>17</v>
      </c>
      <c r="M17" s="224">
        <v>0</v>
      </c>
    </row>
    <row r="18" spans="1:13" ht="10.9" customHeight="1" x14ac:dyDescent="0.2">
      <c r="A18" s="10" t="s">
        <v>77</v>
      </c>
      <c r="B18" s="182">
        <v>0</v>
      </c>
      <c r="C18" s="182">
        <v>0</v>
      </c>
      <c r="D18" s="25">
        <f>SUM(B18:C18)</f>
        <v>0</v>
      </c>
      <c r="E18" s="24"/>
      <c r="F18" s="62">
        <v>8</v>
      </c>
      <c r="G18" s="2">
        <v>0</v>
      </c>
      <c r="H18" s="2">
        <v>0</v>
      </c>
      <c r="I18" s="2">
        <v>0</v>
      </c>
      <c r="J18" s="57"/>
      <c r="K18" s="228"/>
      <c r="L18" s="229" t="s">
        <v>19</v>
      </c>
      <c r="M18" s="224">
        <v>0</v>
      </c>
    </row>
    <row r="19" spans="1:13" ht="10.9" customHeight="1" x14ac:dyDescent="0.2">
      <c r="A19" s="24"/>
      <c r="B19" s="24"/>
      <c r="C19" s="24"/>
      <c r="D19" s="26"/>
      <c r="E19" s="24"/>
      <c r="F19" s="62">
        <v>9</v>
      </c>
      <c r="G19" s="2">
        <v>0</v>
      </c>
      <c r="H19" s="2">
        <v>0</v>
      </c>
      <c r="I19" s="2">
        <v>0</v>
      </c>
      <c r="J19" s="57"/>
      <c r="K19" s="228"/>
      <c r="L19" s="229" t="s">
        <v>20</v>
      </c>
      <c r="M19" s="224">
        <v>0</v>
      </c>
    </row>
    <row r="20" spans="1:13" ht="10.9" customHeight="1" x14ac:dyDescent="0.2">
      <c r="A20" s="13" t="s">
        <v>13</v>
      </c>
      <c r="B20" s="25">
        <f>SUM(B15+B17+B18)</f>
        <v>0</v>
      </c>
      <c r="C20" s="25">
        <f>SUM(C15+C17+C18)</f>
        <v>0</v>
      </c>
      <c r="D20" s="25">
        <f>SUM(D15:D18)</f>
        <v>0</v>
      </c>
      <c r="E20" s="24"/>
      <c r="F20" s="62">
        <v>10</v>
      </c>
      <c r="G20" s="2">
        <v>0</v>
      </c>
      <c r="H20" s="2">
        <v>0</v>
      </c>
      <c r="I20" s="2">
        <v>0</v>
      </c>
      <c r="J20" s="57"/>
      <c r="K20" s="228"/>
      <c r="L20" s="229" t="s">
        <v>22</v>
      </c>
      <c r="M20" s="224">
        <v>0</v>
      </c>
    </row>
    <row r="21" spans="1:13" ht="10.9" customHeight="1" x14ac:dyDescent="0.2">
      <c r="A21" s="24"/>
      <c r="B21" s="24"/>
      <c r="C21" s="24"/>
      <c r="D21" s="26"/>
      <c r="E21" s="24"/>
      <c r="F21" s="62">
        <v>11</v>
      </c>
      <c r="G21" s="2">
        <v>0</v>
      </c>
      <c r="H21" s="2">
        <v>0</v>
      </c>
      <c r="I21" s="2">
        <v>0</v>
      </c>
      <c r="J21" s="57"/>
      <c r="K21" s="228"/>
      <c r="L21" s="230" t="s">
        <v>78</v>
      </c>
      <c r="M21" s="225">
        <v>0</v>
      </c>
    </row>
    <row r="22" spans="1:13" ht="10.9" customHeight="1" x14ac:dyDescent="0.2">
      <c r="A22" s="13" t="s">
        <v>16</v>
      </c>
      <c r="B22" s="62">
        <v>0</v>
      </c>
      <c r="C22" s="62">
        <v>0</v>
      </c>
      <c r="D22" s="25">
        <f>SUM(B22:C22)</f>
        <v>0</v>
      </c>
      <c r="E22" s="24"/>
      <c r="F22" s="62">
        <v>12</v>
      </c>
      <c r="G22" s="2">
        <v>0</v>
      </c>
      <c r="H22" s="2">
        <v>0</v>
      </c>
      <c r="I22" s="2">
        <v>0</v>
      </c>
      <c r="J22" s="57"/>
      <c r="K22" s="228"/>
      <c r="L22" s="229" t="s">
        <v>23</v>
      </c>
      <c r="M22" s="224">
        <v>0</v>
      </c>
    </row>
    <row r="23" spans="1:13" ht="10.9" customHeight="1" x14ac:dyDescent="0.2">
      <c r="A23" s="12" t="s">
        <v>286</v>
      </c>
      <c r="B23" s="62">
        <v>0</v>
      </c>
      <c r="C23" s="62">
        <v>0</v>
      </c>
      <c r="D23" s="25">
        <f>SUM(B23:C23)</f>
        <v>0</v>
      </c>
      <c r="E23" s="24"/>
      <c r="F23" s="62">
        <v>13</v>
      </c>
      <c r="G23" s="2">
        <v>0</v>
      </c>
      <c r="H23" s="2">
        <v>0</v>
      </c>
      <c r="I23" s="2">
        <v>0</v>
      </c>
      <c r="J23" s="57"/>
      <c r="K23" s="228"/>
      <c r="L23" s="231" t="s">
        <v>24</v>
      </c>
      <c r="M23" s="226">
        <f>SUM(M15:M22)</f>
        <v>0</v>
      </c>
    </row>
    <row r="24" spans="1:13" ht="10.9" customHeight="1" x14ac:dyDescent="0.2">
      <c r="A24" s="13" t="s">
        <v>18</v>
      </c>
      <c r="B24" s="62">
        <v>0</v>
      </c>
      <c r="C24" s="62">
        <v>0</v>
      </c>
      <c r="D24" s="25">
        <f>SUM(B24:C24)</f>
        <v>0</v>
      </c>
      <c r="E24" s="24"/>
      <c r="F24" s="62">
        <v>14</v>
      </c>
      <c r="G24" s="2">
        <v>0</v>
      </c>
      <c r="H24" s="2">
        <v>0</v>
      </c>
      <c r="I24" s="2">
        <v>0</v>
      </c>
      <c r="J24" s="57"/>
      <c r="K24" s="24"/>
      <c r="M24" s="129" t="b">
        <f>SUM(M23)=D24</f>
        <v>1</v>
      </c>
    </row>
    <row r="25" spans="1:13" ht="10.9" customHeight="1" x14ac:dyDescent="0.2">
      <c r="A25" s="24"/>
      <c r="B25" s="24"/>
      <c r="C25" s="24"/>
      <c r="D25" s="26"/>
      <c r="E25" s="24"/>
      <c r="F25" s="17">
        <v>15</v>
      </c>
      <c r="G25" s="2">
        <v>0</v>
      </c>
      <c r="H25" s="2">
        <v>0</v>
      </c>
      <c r="I25" s="2">
        <v>0</v>
      </c>
      <c r="J25" s="57"/>
    </row>
    <row r="26" spans="1:13" ht="10.9" customHeight="1" x14ac:dyDescent="0.2">
      <c r="A26" s="37" t="str">
        <f>("Gesamtzahl am 31.12."&amp;(liesmich!$I$5))</f>
        <v>Gesamtzahl am 31.12.2022</v>
      </c>
      <c r="B26" s="25">
        <f>SUM(B20-B22-B24)</f>
        <v>0</v>
      </c>
      <c r="C26" s="25">
        <f>SUM(C20-C22-C24)</f>
        <v>0</v>
      </c>
      <c r="D26" s="25">
        <f>SUM(D20-D22-D24)</f>
        <v>0</v>
      </c>
      <c r="E26" s="24"/>
      <c r="F26" s="17">
        <v>16</v>
      </c>
      <c r="G26" s="2">
        <v>0</v>
      </c>
      <c r="H26" s="2">
        <v>0</v>
      </c>
      <c r="I26" s="2">
        <v>0</v>
      </c>
      <c r="J26" s="57"/>
    </row>
    <row r="27" spans="1:13" ht="10.9" customHeight="1" x14ac:dyDescent="0.2">
      <c r="A27" s="37"/>
      <c r="B27" s="65"/>
      <c r="C27" s="65"/>
      <c r="D27" s="65"/>
      <c r="E27" s="24"/>
      <c r="F27" s="17">
        <v>17</v>
      </c>
      <c r="G27" s="2">
        <v>0</v>
      </c>
      <c r="H27" s="2">
        <v>0</v>
      </c>
      <c r="I27" s="2">
        <v>0</v>
      </c>
      <c r="J27" s="57"/>
    </row>
    <row r="28" spans="1:13" ht="10.9" customHeight="1" x14ac:dyDescent="0.2">
      <c r="A28" s="216" t="s">
        <v>286</v>
      </c>
      <c r="B28" s="62">
        <v>0</v>
      </c>
      <c r="C28" s="65"/>
      <c r="D28" s="65"/>
      <c r="E28" s="24"/>
      <c r="F28" s="17">
        <v>18</v>
      </c>
      <c r="G28" s="2">
        <v>0</v>
      </c>
      <c r="H28" s="2">
        <v>0</v>
      </c>
      <c r="I28" s="2">
        <v>0</v>
      </c>
      <c r="J28" s="57"/>
    </row>
    <row r="29" spans="1:13" ht="10.9" customHeight="1" x14ac:dyDescent="0.2">
      <c r="A29" s="33" t="str">
        <f>("am 31.12."&amp;(liesmich!$I$5))</f>
        <v>am 31.12.2022</v>
      </c>
      <c r="B29" s="65"/>
      <c r="C29" s="65"/>
      <c r="D29" s="65"/>
      <c r="E29" s="24"/>
      <c r="F29" s="17" t="s">
        <v>21</v>
      </c>
      <c r="G29" s="2">
        <v>0</v>
      </c>
      <c r="H29" s="2">
        <v>0</v>
      </c>
      <c r="I29" s="2">
        <v>0</v>
      </c>
      <c r="J29" s="57"/>
    </row>
    <row r="30" spans="1:13" ht="3" customHeight="1" x14ac:dyDescent="0.2">
      <c r="A30" s="57"/>
      <c r="B30" s="24"/>
      <c r="C30" s="24"/>
      <c r="D30" s="24"/>
      <c r="E30" s="57"/>
      <c r="F30" s="57"/>
      <c r="G30" s="57"/>
      <c r="H30" s="57"/>
      <c r="I30" s="57"/>
      <c r="J30" s="57"/>
    </row>
    <row r="31" spans="1:13" ht="10.9" customHeight="1" x14ac:dyDescent="0.2">
      <c r="C31" s="24"/>
      <c r="D31" s="24"/>
      <c r="E31" s="57"/>
      <c r="F31" s="18" t="s">
        <v>24</v>
      </c>
      <c r="G31" s="16">
        <f>SUM(G15:G30)</f>
        <v>0</v>
      </c>
      <c r="H31" s="16">
        <f>SUM(H15:H30)</f>
        <v>0</v>
      </c>
      <c r="I31" s="16">
        <f>SUM(I15:I30)</f>
        <v>0</v>
      </c>
      <c r="J31" s="57"/>
    </row>
    <row r="32" spans="1:13" ht="8.25" customHeight="1" thickBot="1" x14ac:dyDescent="0.25">
      <c r="A32" s="60"/>
      <c r="B32" s="60"/>
      <c r="C32" s="60"/>
      <c r="D32" s="60"/>
      <c r="E32" s="60"/>
      <c r="F32" s="60"/>
      <c r="G32" s="130" t="b">
        <f>SUM(G31)=B26</f>
        <v>1</v>
      </c>
      <c r="H32" s="130" t="b">
        <f>SUM(H31)=C26</f>
        <v>1</v>
      </c>
      <c r="I32" s="130" t="b">
        <f>SUM(I31)=D26</f>
        <v>1</v>
      </c>
      <c r="J32" s="60"/>
      <c r="K32" s="63"/>
      <c r="L32" s="63"/>
      <c r="M32" s="63"/>
    </row>
    <row r="33" spans="1:13" x14ac:dyDescent="0.2">
      <c r="A33" s="87" t="s">
        <v>284</v>
      </c>
      <c r="B33" s="57"/>
      <c r="C33" s="38" t="s">
        <v>79</v>
      </c>
      <c r="D33" s="38" t="s">
        <v>102</v>
      </c>
      <c r="E33" s="57"/>
      <c r="F33" s="57"/>
      <c r="G33" s="57"/>
      <c r="H33" s="57"/>
      <c r="I33" s="57"/>
      <c r="J33" s="57"/>
      <c r="L33" s="38" t="s">
        <v>79</v>
      </c>
      <c r="M33" s="38" t="s">
        <v>102</v>
      </c>
    </row>
    <row r="34" spans="1:13" ht="10.9" customHeight="1" x14ac:dyDescent="0.2">
      <c r="A34" s="39"/>
      <c r="B34" s="125" t="s">
        <v>278</v>
      </c>
      <c r="C34" s="2">
        <v>0</v>
      </c>
      <c r="D34" s="2">
        <f>IF(C34=0,1,0)</f>
        <v>1</v>
      </c>
      <c r="E34" s="57"/>
      <c r="G34" s="64"/>
      <c r="H34" s="91" t="s">
        <v>25</v>
      </c>
      <c r="I34" s="57"/>
      <c r="J34" s="57"/>
      <c r="L34" s="2">
        <v>0</v>
      </c>
      <c r="M34" s="2">
        <f>IF(L34=0,1,0)</f>
        <v>1</v>
      </c>
    </row>
    <row r="35" spans="1:13" ht="10.9" customHeight="1" x14ac:dyDescent="0.2">
      <c r="A35" s="40"/>
      <c r="B35" s="125" t="s">
        <v>279</v>
      </c>
      <c r="C35" s="2">
        <v>0</v>
      </c>
      <c r="D35" s="2">
        <f>IF(C35=0,1,0)</f>
        <v>1</v>
      </c>
      <c r="E35" s="57"/>
      <c r="G35" s="64"/>
      <c r="H35" s="91" t="s">
        <v>26</v>
      </c>
      <c r="I35" s="57"/>
      <c r="J35" s="57"/>
      <c r="L35" s="2">
        <v>0</v>
      </c>
      <c r="M35" s="2">
        <f>IF(L35=0,1,0)</f>
        <v>1</v>
      </c>
    </row>
    <row r="36" spans="1:13" ht="10.9" customHeight="1" x14ac:dyDescent="0.2">
      <c r="A36" s="39"/>
      <c r="B36" s="203" t="s">
        <v>280</v>
      </c>
      <c r="C36" s="2">
        <v>0</v>
      </c>
      <c r="D36" s="2">
        <f>IF(C36=0,1,0)</f>
        <v>1</v>
      </c>
      <c r="E36" s="57"/>
      <c r="G36" s="64"/>
      <c r="H36" s="91" t="s">
        <v>27</v>
      </c>
      <c r="I36" s="57"/>
      <c r="J36" s="57"/>
      <c r="L36" s="2">
        <v>0</v>
      </c>
      <c r="M36" s="2">
        <f>IF(L36=0,1,0)</f>
        <v>1</v>
      </c>
    </row>
    <row r="37" spans="1:13" ht="10.9" customHeight="1" x14ac:dyDescent="0.2">
      <c r="A37" s="69"/>
      <c r="B37" s="204" t="s">
        <v>281</v>
      </c>
      <c r="C37" s="183">
        <v>0</v>
      </c>
      <c r="D37" s="2">
        <f>IF(C37=0,1,0)</f>
        <v>1</v>
      </c>
      <c r="E37" s="57"/>
      <c r="G37" s="64"/>
      <c r="H37" s="91" t="s">
        <v>28</v>
      </c>
      <c r="I37" s="57"/>
      <c r="J37" s="57"/>
      <c r="L37" s="5" t="s">
        <v>1</v>
      </c>
      <c r="M37" s="3" t="s">
        <v>1</v>
      </c>
    </row>
    <row r="38" spans="1:13" ht="10.9" customHeight="1" x14ac:dyDescent="0.2">
      <c r="B38" s="39"/>
      <c r="C38" s="6" t="s">
        <v>1</v>
      </c>
      <c r="D38" s="6" t="s">
        <v>1</v>
      </c>
      <c r="E38" s="57"/>
      <c r="G38" s="64"/>
      <c r="H38" s="91" t="s">
        <v>29</v>
      </c>
      <c r="I38" s="57"/>
      <c r="J38" s="57"/>
      <c r="L38" s="2">
        <v>0</v>
      </c>
      <c r="M38" s="2">
        <f>IF(L38=0,1,0)</f>
        <v>1</v>
      </c>
    </row>
    <row r="39" spans="1:13" ht="10.9" customHeight="1" x14ac:dyDescent="0.2">
      <c r="A39" s="39"/>
      <c r="B39" s="39"/>
      <c r="C39" s="7" t="s">
        <v>12</v>
      </c>
      <c r="D39" s="3"/>
      <c r="E39" s="57"/>
      <c r="G39" s="64"/>
      <c r="H39" s="91" t="s">
        <v>30</v>
      </c>
      <c r="I39" s="57"/>
      <c r="J39" s="57"/>
      <c r="L39" s="5" t="s">
        <v>1</v>
      </c>
      <c r="M39" s="3" t="s">
        <v>1</v>
      </c>
    </row>
    <row r="40" spans="1:13" ht="10.9" customHeight="1" x14ac:dyDescent="0.2">
      <c r="B40" s="10" t="s">
        <v>311</v>
      </c>
      <c r="C40" s="184">
        <v>0</v>
      </c>
      <c r="D40" s="3"/>
      <c r="E40" s="57"/>
      <c r="G40" s="64"/>
      <c r="H40" s="91" t="s">
        <v>31</v>
      </c>
      <c r="I40" s="57"/>
      <c r="J40" s="57"/>
      <c r="L40" s="2">
        <v>0</v>
      </c>
      <c r="M40" s="2">
        <f>IF(L40=0,1,0)</f>
        <v>1</v>
      </c>
    </row>
    <row r="41" spans="1:13" ht="10.9" customHeight="1" x14ac:dyDescent="0.2">
      <c r="B41" s="10" t="s">
        <v>312</v>
      </c>
      <c r="C41" s="184">
        <v>0</v>
      </c>
      <c r="D41" s="3"/>
      <c r="E41" s="57"/>
      <c r="G41" s="64"/>
      <c r="H41" s="91" t="s">
        <v>32</v>
      </c>
      <c r="I41" s="57"/>
      <c r="J41" s="57"/>
      <c r="L41" s="2">
        <v>0</v>
      </c>
      <c r="M41" s="2">
        <f>IF(L41=0,1,0)</f>
        <v>1</v>
      </c>
    </row>
    <row r="42" spans="1:13" ht="10.9" customHeight="1" x14ac:dyDescent="0.2">
      <c r="B42" s="10" t="s">
        <v>313</v>
      </c>
      <c r="C42" s="184">
        <v>0</v>
      </c>
      <c r="D42" s="4"/>
      <c r="E42" s="57"/>
      <c r="G42" s="64"/>
      <c r="H42" s="91" t="s">
        <v>33</v>
      </c>
      <c r="I42" s="57"/>
      <c r="J42" s="57"/>
      <c r="L42" s="8"/>
      <c r="M42" s="3" t="s">
        <v>1</v>
      </c>
    </row>
    <row r="43" spans="1:13" ht="10.9" customHeight="1" x14ac:dyDescent="0.2">
      <c r="A43" s="10"/>
      <c r="B43" s="65"/>
      <c r="C43" s="129" t="b">
        <f xml:space="preserve"> SUM(C40:C42)&lt;=D20*3</f>
        <v>1</v>
      </c>
      <c r="D43" s="3"/>
      <c r="E43" s="57"/>
      <c r="G43" s="64"/>
      <c r="H43" s="91" t="s">
        <v>34</v>
      </c>
      <c r="I43" s="57"/>
      <c r="J43" s="57"/>
      <c r="L43" s="2">
        <v>0</v>
      </c>
      <c r="M43" s="2">
        <f>IF(L43=0,1,0)</f>
        <v>1</v>
      </c>
    </row>
    <row r="44" spans="1:13" ht="10.9" customHeight="1" thickBot="1" x14ac:dyDescent="0.25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6"/>
      <c r="M44" s="60"/>
    </row>
    <row r="45" spans="1:13" ht="10.9" customHeight="1" x14ac:dyDescent="0.2">
      <c r="A45" s="58" t="s">
        <v>282</v>
      </c>
      <c r="C45" s="38" t="s">
        <v>12</v>
      </c>
      <c r="D45" s="57"/>
      <c r="E45" s="57"/>
      <c r="F45" s="67"/>
      <c r="G45" s="67"/>
      <c r="H45" s="67"/>
      <c r="I45" s="39"/>
      <c r="J45" s="68" t="s">
        <v>80</v>
      </c>
      <c r="L45" s="69"/>
    </row>
    <row r="46" spans="1:13" ht="10.9" customHeight="1" x14ac:dyDescent="0.2">
      <c r="A46" s="50"/>
      <c r="B46" s="34" t="s">
        <v>81</v>
      </c>
      <c r="C46" s="184">
        <v>0</v>
      </c>
      <c r="D46" s="57"/>
      <c r="E46" s="57"/>
      <c r="F46" s="70"/>
      <c r="G46" s="70"/>
      <c r="H46" s="70"/>
      <c r="I46" s="9"/>
      <c r="J46" s="57"/>
      <c r="K46" s="12" t="s">
        <v>82</v>
      </c>
      <c r="L46" s="183">
        <v>0</v>
      </c>
    </row>
    <row r="47" spans="1:13" ht="10.9" customHeight="1" x14ac:dyDescent="0.2">
      <c r="A47" s="50"/>
      <c r="B47" s="10" t="s">
        <v>83</v>
      </c>
      <c r="C47" s="184">
        <v>0</v>
      </c>
      <c r="D47" s="5"/>
      <c r="E47" s="57"/>
      <c r="F47" s="10"/>
      <c r="G47" s="10"/>
      <c r="H47" s="10"/>
      <c r="I47" s="70"/>
      <c r="J47" s="3"/>
      <c r="K47" s="12" t="s">
        <v>84</v>
      </c>
      <c r="L47" s="183">
        <v>0</v>
      </c>
    </row>
    <row r="48" spans="1:13" ht="10.9" customHeight="1" x14ac:dyDescent="0.2">
      <c r="A48" s="59"/>
      <c r="B48" s="10" t="s">
        <v>85</v>
      </c>
      <c r="C48" s="185">
        <v>0</v>
      </c>
      <c r="D48" s="5"/>
      <c r="E48" s="57"/>
      <c r="F48" s="10"/>
      <c r="G48" s="10"/>
      <c r="H48" s="10"/>
      <c r="I48" s="70"/>
      <c r="J48" s="3"/>
      <c r="K48" s="12" t="s">
        <v>86</v>
      </c>
      <c r="L48" s="183">
        <v>0</v>
      </c>
    </row>
    <row r="49" spans="1:13" ht="10.9" customHeight="1" x14ac:dyDescent="0.2">
      <c r="A49" s="59"/>
      <c r="B49" s="51" t="s">
        <v>87</v>
      </c>
      <c r="C49" s="184">
        <v>0</v>
      </c>
      <c r="D49" s="5"/>
      <c r="E49" s="57"/>
      <c r="F49" s="10"/>
      <c r="G49" s="10"/>
      <c r="H49" s="10"/>
      <c r="I49" s="70"/>
      <c r="J49" s="3"/>
      <c r="K49" s="12" t="s">
        <v>88</v>
      </c>
      <c r="L49" s="183">
        <v>0</v>
      </c>
    </row>
    <row r="50" spans="1:13" ht="10.5" customHeight="1" thickBot="1" x14ac:dyDescent="0.25">
      <c r="A50" s="71"/>
      <c r="B50" s="52"/>
      <c r="C50" s="11"/>
      <c r="D50" s="60"/>
      <c r="E50" s="60"/>
      <c r="F50" s="63"/>
      <c r="G50" s="63"/>
      <c r="H50" s="63"/>
      <c r="I50" s="71"/>
      <c r="J50" s="72"/>
      <c r="K50" s="60"/>
      <c r="L50" s="130" t="b">
        <f>SUM(L46:L49)=C10</f>
        <v>1</v>
      </c>
      <c r="M50" s="60"/>
    </row>
    <row r="51" spans="1:13" ht="10.9" customHeight="1" x14ac:dyDescent="0.2">
      <c r="A51" s="58" t="s">
        <v>35</v>
      </c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</row>
    <row r="52" spans="1:13" ht="10.9" customHeight="1" x14ac:dyDescent="0.2">
      <c r="B52" s="5" t="s">
        <v>12</v>
      </c>
      <c r="C52" s="57"/>
      <c r="D52" s="57"/>
      <c r="E52" s="57"/>
      <c r="G52" s="65"/>
      <c r="H52" s="182">
        <v>0</v>
      </c>
      <c r="I52" s="58" t="s">
        <v>36</v>
      </c>
      <c r="J52" s="57"/>
      <c r="K52" s="57"/>
      <c r="L52" s="57"/>
    </row>
    <row r="53" spans="1:13" ht="10.9" customHeight="1" x14ac:dyDescent="0.2">
      <c r="B53" s="184">
        <v>0</v>
      </c>
      <c r="C53" s="58" t="s">
        <v>37</v>
      </c>
      <c r="D53" s="57"/>
      <c r="E53" s="57"/>
      <c r="G53" s="10"/>
      <c r="H53" s="186">
        <v>0</v>
      </c>
      <c r="I53" s="58" t="s">
        <v>38</v>
      </c>
      <c r="J53" s="57"/>
      <c r="K53" s="57"/>
      <c r="L53" s="57"/>
    </row>
    <row r="54" spans="1:13" ht="10.9" customHeight="1" x14ac:dyDescent="0.2">
      <c r="B54" s="57" t="s">
        <v>39</v>
      </c>
      <c r="C54" s="57"/>
      <c r="D54" s="57"/>
      <c r="E54" s="57"/>
      <c r="G54" s="57"/>
      <c r="H54" s="57" t="s">
        <v>40</v>
      </c>
      <c r="I54" s="57"/>
      <c r="J54" s="57"/>
      <c r="K54" s="57"/>
      <c r="L54" s="57"/>
      <c r="M54" s="24"/>
    </row>
    <row r="55" spans="1:13" ht="6" customHeight="1" thickBot="1" x14ac:dyDescent="0.25">
      <c r="A55" s="60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</row>
    <row r="56" spans="1:13" ht="5.25" customHeight="1" x14ac:dyDescent="0.2"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</row>
    <row r="57" spans="1:13" ht="10.9" customHeight="1" x14ac:dyDescent="0.2">
      <c r="A57" s="58" t="s">
        <v>283</v>
      </c>
      <c r="B57" s="57"/>
      <c r="D57" s="39"/>
      <c r="E57" s="39"/>
      <c r="F57" s="57"/>
      <c r="G57" s="57"/>
      <c r="H57" s="57"/>
      <c r="I57" s="57"/>
      <c r="J57" s="57"/>
      <c r="K57" s="57"/>
      <c r="L57" s="57"/>
    </row>
    <row r="58" spans="1:13" ht="7.5" customHeight="1" x14ac:dyDescent="0.2">
      <c r="A58" s="57"/>
      <c r="B58" s="57"/>
      <c r="E58" s="57"/>
      <c r="F58" s="57"/>
      <c r="G58" s="57"/>
      <c r="H58" s="57"/>
      <c r="I58" s="57"/>
      <c r="J58" s="57"/>
      <c r="K58" s="57"/>
      <c r="L58" s="57"/>
    </row>
    <row r="59" spans="1:13" ht="10.9" customHeight="1" x14ac:dyDescent="0.2">
      <c r="A59" s="57"/>
      <c r="B59" s="57" t="s">
        <v>41</v>
      </c>
      <c r="D59" s="57" t="s">
        <v>314</v>
      </c>
      <c r="E59" s="57"/>
      <c r="G59" s="57" t="s">
        <v>315</v>
      </c>
      <c r="H59" s="57" t="s">
        <v>316</v>
      </c>
      <c r="I59" s="57" t="s">
        <v>317</v>
      </c>
      <c r="J59" s="57"/>
      <c r="K59" s="57"/>
      <c r="L59" s="57"/>
    </row>
    <row r="60" spans="1:13" ht="10.9" customHeight="1" x14ac:dyDescent="0.2">
      <c r="A60" s="57"/>
      <c r="B60" s="57" t="s">
        <v>42</v>
      </c>
      <c r="D60" s="57" t="s">
        <v>89</v>
      </c>
      <c r="E60" s="57"/>
      <c r="G60" s="57" t="s">
        <v>89</v>
      </c>
      <c r="H60" s="57" t="s">
        <v>89</v>
      </c>
      <c r="I60" s="57" t="s">
        <v>90</v>
      </c>
      <c r="J60" s="57"/>
      <c r="K60" s="57"/>
      <c r="L60" s="57"/>
    </row>
    <row r="61" spans="1:13" ht="10.9" customHeight="1" x14ac:dyDescent="0.2">
      <c r="A61" s="57" t="s">
        <v>43</v>
      </c>
      <c r="B61" s="62">
        <v>0</v>
      </c>
      <c r="D61" s="62">
        <v>0</v>
      </c>
      <c r="E61" s="65"/>
      <c r="G61" s="62">
        <v>0</v>
      </c>
      <c r="H61" s="62">
        <v>0</v>
      </c>
      <c r="I61" s="62">
        <v>0</v>
      </c>
      <c r="J61" s="57"/>
      <c r="K61" s="57"/>
      <c r="L61" s="57"/>
    </row>
    <row r="62" spans="1:13" ht="10.9" customHeight="1" x14ac:dyDescent="0.2">
      <c r="A62" s="57" t="s">
        <v>44</v>
      </c>
      <c r="B62" s="62">
        <v>0</v>
      </c>
      <c r="D62" s="62">
        <v>0</v>
      </c>
      <c r="E62" s="65"/>
      <c r="G62" s="62">
        <v>0</v>
      </c>
      <c r="H62" s="62">
        <v>0</v>
      </c>
      <c r="I62" s="62">
        <v>0</v>
      </c>
      <c r="J62" s="57"/>
      <c r="K62" s="57"/>
      <c r="L62" s="57"/>
    </row>
    <row r="63" spans="1:13" ht="10.9" customHeight="1" x14ac:dyDescent="0.2">
      <c r="A63" s="57" t="s">
        <v>45</v>
      </c>
      <c r="B63" s="62">
        <v>0</v>
      </c>
      <c r="D63" s="62">
        <v>0</v>
      </c>
      <c r="E63" s="65"/>
      <c r="G63" s="62">
        <v>0</v>
      </c>
      <c r="H63" s="62">
        <v>0</v>
      </c>
      <c r="I63" s="62">
        <v>0</v>
      </c>
      <c r="J63" s="57"/>
      <c r="K63" s="57"/>
      <c r="L63" s="34" t="s">
        <v>91</v>
      </c>
    </row>
    <row r="64" spans="1:13" ht="10.9" customHeight="1" x14ac:dyDescent="0.2">
      <c r="A64" s="57" t="s">
        <v>46</v>
      </c>
      <c r="B64" s="25">
        <f>SUM(B61:B63)</f>
        <v>0</v>
      </c>
      <c r="D64" s="25">
        <f>SUM(D61:D63)</f>
        <v>0</v>
      </c>
      <c r="E64" s="65"/>
      <c r="G64" s="25">
        <f>SUM(G61:G63)</f>
        <v>0</v>
      </c>
      <c r="H64" s="25">
        <f>SUM(H61:H63)</f>
        <v>0</v>
      </c>
      <c r="I64" s="25">
        <f>SUM(I61:I63)</f>
        <v>0</v>
      </c>
      <c r="J64" s="57"/>
      <c r="L64" s="25">
        <f>SUM(B64:I64)</f>
        <v>0</v>
      </c>
    </row>
    <row r="65" spans="1:13" ht="7.5" customHeight="1" thickBot="1" x14ac:dyDescent="0.25">
      <c r="A65" s="60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</row>
    <row r="66" spans="1:13" ht="10.9" customHeight="1" x14ac:dyDescent="0.2">
      <c r="A66" s="58" t="s">
        <v>47</v>
      </c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</row>
    <row r="67" spans="1:13" ht="10.9" customHeight="1" x14ac:dyDescent="0.2">
      <c r="A67" s="57"/>
      <c r="B67" s="5" t="s">
        <v>48</v>
      </c>
      <c r="C67" s="5" t="s">
        <v>49</v>
      </c>
      <c r="D67" s="5" t="s">
        <v>50</v>
      </c>
      <c r="E67" s="5"/>
      <c r="F67" s="5" t="s">
        <v>51</v>
      </c>
      <c r="G67" s="5" t="s">
        <v>52</v>
      </c>
      <c r="H67" s="5" t="s">
        <v>53</v>
      </c>
      <c r="J67" s="5"/>
      <c r="L67" s="57"/>
    </row>
    <row r="68" spans="1:13" ht="10.9" customHeight="1" x14ac:dyDescent="0.2">
      <c r="A68" s="57"/>
      <c r="B68" s="2">
        <v>0</v>
      </c>
      <c r="C68" s="2">
        <v>0</v>
      </c>
      <c r="D68" s="2">
        <v>0</v>
      </c>
      <c r="E68" s="5"/>
      <c r="F68" s="2">
        <v>0</v>
      </c>
      <c r="G68" s="2">
        <v>0</v>
      </c>
      <c r="H68" s="2">
        <v>0</v>
      </c>
      <c r="I68" s="131" t="b">
        <f>SUM(B68:D68,F68,G68,H68)=C10</f>
        <v>1</v>
      </c>
      <c r="J68" s="3" t="s">
        <v>1</v>
      </c>
    </row>
    <row r="69" spans="1:13" ht="7.5" customHeight="1" x14ac:dyDescent="0.2">
      <c r="A69" s="57"/>
      <c r="B69" s="57" t="s">
        <v>1</v>
      </c>
      <c r="C69" s="57"/>
      <c r="D69" s="57"/>
      <c r="E69" s="57"/>
      <c r="F69" s="57"/>
      <c r="G69" s="57"/>
      <c r="H69" s="57"/>
      <c r="I69" s="57"/>
      <c r="J69" s="57"/>
      <c r="K69" s="57"/>
      <c r="L69" s="57"/>
    </row>
    <row r="70" spans="1:13" ht="7.5" customHeight="1" x14ac:dyDescent="0.2">
      <c r="A70" s="57"/>
      <c r="B70" s="5" t="s">
        <v>12</v>
      </c>
      <c r="C70" s="57"/>
      <c r="D70" s="57"/>
      <c r="E70" s="57"/>
      <c r="F70" s="57"/>
      <c r="G70" s="57"/>
      <c r="H70" s="57"/>
      <c r="I70" s="57"/>
      <c r="J70" s="57"/>
      <c r="K70" s="57"/>
      <c r="L70" s="57"/>
    </row>
    <row r="71" spans="1:13" ht="10.9" customHeight="1" x14ac:dyDescent="0.2">
      <c r="A71" s="57" t="s">
        <v>54</v>
      </c>
      <c r="B71" s="2">
        <v>0</v>
      </c>
      <c r="C71" s="57" t="s">
        <v>55</v>
      </c>
      <c r="D71" s="57"/>
      <c r="E71" s="57"/>
      <c r="G71" s="42"/>
      <c r="H71" s="42" t="s">
        <v>92</v>
      </c>
      <c r="I71" s="187"/>
      <c r="J71" s="82"/>
      <c r="K71" s="82"/>
      <c r="L71" s="82"/>
      <c r="M71" s="83"/>
    </row>
    <row r="72" spans="1:13" ht="10.9" customHeight="1" x14ac:dyDescent="0.2">
      <c r="E72" s="57"/>
      <c r="F72" s="6"/>
      <c r="G72" s="6"/>
      <c r="H72" s="6"/>
      <c r="I72" s="6"/>
      <c r="J72" s="24"/>
      <c r="K72" s="24"/>
      <c r="L72" s="57"/>
    </row>
    <row r="73" spans="1:13" ht="10.9" customHeight="1" x14ac:dyDescent="0.2">
      <c r="A73" s="43" t="s">
        <v>93</v>
      </c>
      <c r="B73" s="2">
        <v>0</v>
      </c>
      <c r="C73" s="58" t="s">
        <v>141</v>
      </c>
      <c r="E73" s="57"/>
      <c r="G73" s="18"/>
      <c r="H73" s="18" t="s">
        <v>94</v>
      </c>
      <c r="I73" s="187"/>
      <c r="J73" s="82"/>
      <c r="K73" s="82"/>
      <c r="L73" s="82"/>
      <c r="M73" s="49"/>
    </row>
    <row r="74" spans="1:13" ht="10.9" customHeight="1" x14ac:dyDescent="0.2">
      <c r="A74" s="67" t="s">
        <v>95</v>
      </c>
      <c r="B74" s="184">
        <v>0</v>
      </c>
      <c r="C74" s="74" t="s">
        <v>140</v>
      </c>
      <c r="D74" s="74"/>
      <c r="E74" s="24"/>
      <c r="F74" s="24"/>
      <c r="G74" s="24"/>
      <c r="H74" s="24"/>
      <c r="I74" s="24"/>
      <c r="J74" s="24"/>
      <c r="K74" s="61"/>
      <c r="L74" s="24"/>
    </row>
    <row r="75" spans="1:13" ht="6" customHeight="1" x14ac:dyDescent="0.2">
      <c r="A75" s="57"/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</row>
    <row r="76" spans="1:13" ht="10.9" customHeight="1" thickBot="1" x14ac:dyDescent="0.25">
      <c r="A76" s="18" t="s">
        <v>56</v>
      </c>
      <c r="B76" s="188" t="s">
        <v>1</v>
      </c>
      <c r="C76" s="60"/>
      <c r="D76" s="63"/>
      <c r="E76" s="57"/>
      <c r="F76" s="18" t="s">
        <v>57</v>
      </c>
      <c r="G76" s="60"/>
      <c r="H76" s="60"/>
      <c r="I76" s="60"/>
      <c r="J76" s="57"/>
      <c r="K76" s="18" t="s">
        <v>58</v>
      </c>
      <c r="L76" s="188" t="s">
        <v>1</v>
      </c>
      <c r="M76" s="63"/>
    </row>
    <row r="77" spans="1:13" ht="10.9" customHeight="1" thickBot="1" x14ac:dyDescent="0.25">
      <c r="A77" s="18" t="s">
        <v>59</v>
      </c>
      <c r="B77" s="189" t="s">
        <v>1</v>
      </c>
      <c r="C77" s="84"/>
      <c r="D77" s="237"/>
      <c r="E77" s="57"/>
      <c r="F77" s="18" t="s">
        <v>60</v>
      </c>
      <c r="G77" s="84"/>
      <c r="H77" s="84"/>
      <c r="I77" s="84"/>
      <c r="J77" s="57"/>
      <c r="K77" s="18" t="s">
        <v>61</v>
      </c>
      <c r="L77" s="188" t="s">
        <v>1</v>
      </c>
      <c r="M77" s="63"/>
    </row>
    <row r="78" spans="1:13" ht="10.9" customHeight="1" thickBot="1" x14ac:dyDescent="0.25">
      <c r="A78" s="18" t="s">
        <v>62</v>
      </c>
      <c r="B78" s="60" t="s">
        <v>1</v>
      </c>
      <c r="C78" s="60" t="s">
        <v>1</v>
      </c>
      <c r="D78" s="60"/>
      <c r="E78" s="60"/>
      <c r="F78" s="60" t="s">
        <v>1</v>
      </c>
      <c r="G78" s="60"/>
      <c r="H78" s="60"/>
      <c r="I78" s="60"/>
      <c r="J78" s="57"/>
      <c r="K78" s="18" t="s">
        <v>63</v>
      </c>
      <c r="L78" s="188" t="s">
        <v>1</v>
      </c>
      <c r="M78" s="63"/>
    </row>
    <row r="79" spans="1:13" ht="10.9" customHeight="1" thickBot="1" x14ac:dyDescent="0.25">
      <c r="A79" s="57"/>
      <c r="B79" s="5" t="s">
        <v>64</v>
      </c>
      <c r="C79" s="5" t="s">
        <v>65</v>
      </c>
      <c r="D79" s="5"/>
      <c r="E79" s="5"/>
      <c r="F79" s="5" t="s">
        <v>66</v>
      </c>
      <c r="G79" s="5"/>
      <c r="H79" s="5"/>
      <c r="I79" s="57"/>
      <c r="J79" s="57"/>
      <c r="K79" s="18" t="s">
        <v>96</v>
      </c>
      <c r="L79" s="60" t="s">
        <v>1</v>
      </c>
      <c r="M79" s="63"/>
    </row>
    <row r="80" spans="1:13" x14ac:dyDescent="0.2">
      <c r="A80" s="202" t="str">
        <f>liesmich!A34</f>
        <v>Formularstand: 15.02.2014</v>
      </c>
    </row>
  </sheetData>
  <sheetProtection password="973E" sheet="1" objects="1" scenarios="1" selectLockedCells="1" selectUnlockedCells="1"/>
  <phoneticPr fontId="0" type="noConversion"/>
  <conditionalFormatting sqref="M24 C43 L50 G32:I32">
    <cfRule type="cellIs" priority="1" stopIfTrue="1" operator="equal">
      <formula>TRUE</formula>
    </cfRule>
    <cfRule type="cellIs" dxfId="13" priority="2" stopIfTrue="1" operator="equal">
      <formula>FALSE</formula>
    </cfRule>
  </conditionalFormatting>
  <conditionalFormatting sqref="C40:C42">
    <cfRule type="cellIs" dxfId="12" priority="3" stopIfTrue="1" operator="greaterThan">
      <formula>$D$20</formula>
    </cfRule>
  </conditionalFormatting>
  <pageMargins left="0.23622047244094491" right="0.23622047244094491" top="0.39370078740157483" bottom="0.55118110236220474" header="0.31496062992125984" footer="0.51181102362204722"/>
  <pageSetup paperSize="9" scale="92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5171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133350</xdr:colOff>
                    <xdr:row>0</xdr:row>
                    <xdr:rowOff>47625</xdr:rowOff>
                  </from>
                  <to>
                    <xdr:col>8</xdr:col>
                    <xdr:colOff>409575</xdr:colOff>
                    <xdr:row>1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5">
    <pageSetUpPr autoPageBreaks="0"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1.140625" style="41" customWidth="1"/>
    <col min="2" max="2" width="8.28515625" style="41" customWidth="1"/>
    <col min="3" max="3" width="8.140625" style="41" customWidth="1"/>
    <col min="4" max="4" width="8.5703125" style="41" customWidth="1"/>
    <col min="5" max="5" width="1.28515625" style="41" customWidth="1"/>
    <col min="6" max="7" width="8" style="41" customWidth="1"/>
    <col min="8" max="8" width="8.7109375" style="41" customWidth="1"/>
    <col min="9" max="9" width="7.7109375" style="41" customWidth="1"/>
    <col min="10" max="10" width="1.140625" style="41" customWidth="1"/>
    <col min="11" max="11" width="10" style="41" customWidth="1"/>
    <col min="12" max="12" width="8.7109375" style="41" customWidth="1"/>
    <col min="13" max="13" width="9" style="41" customWidth="1"/>
    <col min="14" max="16384" width="11.42578125" style="41"/>
  </cols>
  <sheetData>
    <row r="1" spans="1:13" ht="19.5" customHeight="1" thickBot="1" x14ac:dyDescent="0.3">
      <c r="A1" s="55" t="s">
        <v>0</v>
      </c>
      <c r="D1" s="249" t="str">
        <f xml:space="preserve"> liesmich!I5</f>
        <v>2022</v>
      </c>
      <c r="J1" s="177">
        <v>25</v>
      </c>
      <c r="K1" s="233"/>
      <c r="L1" s="234" t="s">
        <v>125</v>
      </c>
      <c r="M1" s="222"/>
    </row>
    <row r="2" spans="1:13" ht="12" customHeight="1" thickBot="1" x14ac:dyDescent="0.25">
      <c r="A2" s="56" t="s">
        <v>2</v>
      </c>
      <c r="K2" s="235"/>
      <c r="L2" s="236"/>
      <c r="M2" s="222"/>
    </row>
    <row r="3" spans="1:13" s="56" customFormat="1" ht="6" customHeight="1" x14ac:dyDescent="0.2"/>
    <row r="4" spans="1:13" ht="11.45" customHeight="1" x14ac:dyDescent="0.2">
      <c r="A4" s="28"/>
      <c r="B4" s="23"/>
      <c r="C4" s="24"/>
      <c r="D4" s="24"/>
      <c r="E4" s="24"/>
      <c r="F4" s="29"/>
      <c r="G4" s="29"/>
      <c r="H4" s="29"/>
      <c r="I4" s="24"/>
      <c r="J4" s="24"/>
      <c r="K4" s="23"/>
      <c r="L4" s="24"/>
    </row>
    <row r="5" spans="1:13" s="56" customFormat="1" ht="10.15" customHeight="1" thickBot="1" x14ac:dyDescent="0.25">
      <c r="A5" s="220" t="s">
        <v>129</v>
      </c>
      <c r="B5" s="57"/>
      <c r="C5" s="57"/>
      <c r="D5" s="57"/>
      <c r="E5" s="57"/>
      <c r="F5" s="57"/>
      <c r="G5" s="57"/>
      <c r="H5" s="57"/>
      <c r="I5" s="24"/>
      <c r="J5" s="24"/>
      <c r="K5" s="24"/>
      <c r="L5" s="57"/>
    </row>
    <row r="6" spans="1:13" ht="12.6" customHeight="1" thickBot="1" x14ac:dyDescent="0.25">
      <c r="A6" s="219" t="s">
        <v>69</v>
      </c>
      <c r="B6" s="221"/>
      <c r="C6" s="84"/>
      <c r="D6" s="84"/>
      <c r="E6" s="84"/>
      <c r="F6" s="222"/>
      <c r="G6" s="79"/>
      <c r="H6" s="79" t="s">
        <v>310</v>
      </c>
      <c r="I6" s="23"/>
      <c r="J6" s="24"/>
      <c r="K6" s="217" t="str">
        <f xml:space="preserve"> liesmich!C9</f>
        <v>Mecklenburg-Vorpommern</v>
      </c>
      <c r="L6" s="218"/>
      <c r="M6" s="54"/>
    </row>
    <row r="7" spans="1:13" s="56" customFormat="1" ht="10.15" customHeight="1" x14ac:dyDescent="0.2">
      <c r="A7" s="13"/>
      <c r="B7" s="24"/>
      <c r="C7" s="24"/>
      <c r="D7" s="24"/>
      <c r="E7" s="24"/>
      <c r="F7" s="80"/>
      <c r="G7" s="80"/>
      <c r="H7" s="80"/>
      <c r="I7" s="24"/>
      <c r="J7" s="24"/>
      <c r="K7" s="80"/>
      <c r="L7" s="80"/>
    </row>
    <row r="8" spans="1:13" s="56" customFormat="1" ht="10.15" customHeight="1" x14ac:dyDescent="0.2">
      <c r="A8" s="33"/>
      <c r="B8" s="57"/>
      <c r="C8" s="57"/>
      <c r="D8" s="57"/>
      <c r="E8" s="57"/>
      <c r="F8" s="58"/>
      <c r="G8" s="58"/>
      <c r="H8" s="58"/>
    </row>
    <row r="9" spans="1:13" ht="10.15" customHeight="1" x14ac:dyDescent="0.2">
      <c r="A9" s="28"/>
      <c r="B9" s="86" t="s">
        <v>4</v>
      </c>
      <c r="C9" s="5" t="s">
        <v>5</v>
      </c>
      <c r="D9" s="57"/>
      <c r="E9" s="57"/>
      <c r="L9" s="5" t="s">
        <v>4</v>
      </c>
      <c r="M9" s="5" t="s">
        <v>5</v>
      </c>
    </row>
    <row r="10" spans="1:13" s="56" customFormat="1" ht="10.15" customHeight="1" x14ac:dyDescent="0.2">
      <c r="A10" s="57" t="s">
        <v>6</v>
      </c>
      <c r="B10" s="181">
        <v>0</v>
      </c>
      <c r="C10" s="181">
        <v>0</v>
      </c>
      <c r="D10" s="57"/>
      <c r="E10" s="57"/>
      <c r="F10" s="57"/>
      <c r="G10" s="57"/>
      <c r="H10" s="57"/>
      <c r="J10" s="57"/>
      <c r="K10" s="93" t="s">
        <v>308</v>
      </c>
      <c r="L10" s="2">
        <f>IF(C15=0,0,1)</f>
        <v>0</v>
      </c>
      <c r="M10" s="2">
        <f>IF(C26=0,0,1)</f>
        <v>0</v>
      </c>
    </row>
    <row r="11" spans="1:13" ht="10.15" customHeight="1" x14ac:dyDescent="0.2">
      <c r="A11" s="57" t="s">
        <v>70</v>
      </c>
      <c r="B11" s="181">
        <v>0</v>
      </c>
      <c r="C11" s="181">
        <v>0</v>
      </c>
      <c r="D11" s="57"/>
      <c r="E11" s="57"/>
      <c r="F11" s="57"/>
      <c r="G11" s="57"/>
      <c r="H11" s="57"/>
      <c r="J11" s="57"/>
      <c r="K11" s="93" t="s">
        <v>309</v>
      </c>
      <c r="L11" s="2">
        <v>0</v>
      </c>
      <c r="M11" s="2">
        <f>IF(B28=0,0,1)</f>
        <v>0</v>
      </c>
    </row>
    <row r="12" spans="1:13" ht="9" customHeight="1" thickBot="1" x14ac:dyDescent="0.25">
      <c r="A12" s="60"/>
      <c r="B12" s="60"/>
      <c r="C12" s="60" t="s">
        <v>1</v>
      </c>
      <c r="D12" s="60"/>
      <c r="E12" s="60"/>
      <c r="F12" s="60"/>
      <c r="G12" s="60"/>
      <c r="H12" s="60"/>
      <c r="I12" s="60"/>
      <c r="J12" s="60"/>
      <c r="K12" s="60"/>
      <c r="L12" s="60"/>
      <c r="M12" s="66" t="s">
        <v>1</v>
      </c>
    </row>
    <row r="13" spans="1:13" ht="10.9" customHeight="1" x14ac:dyDescent="0.2">
      <c r="A13" s="61" t="s">
        <v>7</v>
      </c>
      <c r="B13" s="36" t="s">
        <v>8</v>
      </c>
      <c r="C13" s="36" t="s">
        <v>9</v>
      </c>
      <c r="D13" s="36" t="s">
        <v>10</v>
      </c>
      <c r="E13" s="7"/>
      <c r="F13" s="36" t="s">
        <v>11</v>
      </c>
      <c r="G13" s="36" t="s">
        <v>8</v>
      </c>
      <c r="H13" s="36" t="s">
        <v>9</v>
      </c>
      <c r="I13" s="36" t="s">
        <v>12</v>
      </c>
      <c r="J13" s="57"/>
      <c r="K13" s="227"/>
      <c r="L13" s="232" t="s">
        <v>14</v>
      </c>
      <c r="M13" s="223" t="s">
        <v>12</v>
      </c>
    </row>
    <row r="14" spans="1:13" ht="2.25" customHeight="1" x14ac:dyDescent="0.2">
      <c r="A14" s="13"/>
      <c r="B14" s="24"/>
      <c r="C14" s="24"/>
      <c r="D14" s="24"/>
      <c r="E14" s="24"/>
      <c r="I14" s="57"/>
      <c r="J14" s="57"/>
      <c r="K14" s="228"/>
      <c r="L14" s="49"/>
    </row>
    <row r="15" spans="1:13" ht="10.9" customHeight="1" x14ac:dyDescent="0.2">
      <c r="A15" s="81" t="str">
        <f>("am 31.12."&amp;(liesmich!$I$5)-1)</f>
        <v>am 31.12.2021</v>
      </c>
      <c r="B15" s="62">
        <v>0</v>
      </c>
      <c r="C15" s="62">
        <v>0</v>
      </c>
      <c r="D15" s="25">
        <f>SUM(B15:C15)</f>
        <v>0</v>
      </c>
      <c r="E15" s="24"/>
      <c r="F15" s="17" t="s">
        <v>307</v>
      </c>
      <c r="G15" s="2">
        <v>0</v>
      </c>
      <c r="H15" s="2">
        <v>0</v>
      </c>
      <c r="I15" s="2">
        <v>0</v>
      </c>
      <c r="J15" s="57"/>
      <c r="K15" s="228"/>
      <c r="L15" s="229" t="s">
        <v>15</v>
      </c>
      <c r="M15" s="224">
        <v>0</v>
      </c>
    </row>
    <row r="16" spans="1:13" ht="10.9" customHeight="1" x14ac:dyDescent="0.2">
      <c r="A16" s="24"/>
      <c r="B16" s="14"/>
      <c r="C16" s="15"/>
      <c r="D16" s="1"/>
      <c r="E16" s="24"/>
      <c r="F16" s="62">
        <v>6</v>
      </c>
      <c r="G16" s="2">
        <v>0</v>
      </c>
      <c r="H16" s="2">
        <v>0</v>
      </c>
      <c r="I16" s="2">
        <v>0</v>
      </c>
      <c r="J16" s="57"/>
      <c r="K16" s="228"/>
      <c r="L16" s="229" t="s">
        <v>73</v>
      </c>
      <c r="M16" s="224">
        <v>0</v>
      </c>
    </row>
    <row r="17" spans="1:13" ht="10.9" customHeight="1" x14ac:dyDescent="0.2">
      <c r="A17" s="13" t="s">
        <v>76</v>
      </c>
      <c r="B17" s="62">
        <v>0</v>
      </c>
      <c r="C17" s="62">
        <v>0</v>
      </c>
      <c r="D17" s="25">
        <f>SUM(B17:C17)</f>
        <v>0</v>
      </c>
      <c r="E17" s="24"/>
      <c r="F17" s="62">
        <v>7</v>
      </c>
      <c r="G17" s="2">
        <v>0</v>
      </c>
      <c r="H17" s="2">
        <v>0</v>
      </c>
      <c r="I17" s="2">
        <v>0</v>
      </c>
      <c r="J17" s="57"/>
      <c r="K17" s="228"/>
      <c r="L17" s="229" t="s">
        <v>17</v>
      </c>
      <c r="M17" s="224">
        <v>0</v>
      </c>
    </row>
    <row r="18" spans="1:13" ht="10.9" customHeight="1" x14ac:dyDescent="0.2">
      <c r="A18" s="10" t="s">
        <v>77</v>
      </c>
      <c r="B18" s="182">
        <v>0</v>
      </c>
      <c r="C18" s="182">
        <v>0</v>
      </c>
      <c r="D18" s="25">
        <f>SUM(B18:C18)</f>
        <v>0</v>
      </c>
      <c r="E18" s="24"/>
      <c r="F18" s="62">
        <v>8</v>
      </c>
      <c r="G18" s="2">
        <v>0</v>
      </c>
      <c r="H18" s="2">
        <v>0</v>
      </c>
      <c r="I18" s="2">
        <v>0</v>
      </c>
      <c r="J18" s="57"/>
      <c r="K18" s="228"/>
      <c r="L18" s="229" t="s">
        <v>19</v>
      </c>
      <c r="M18" s="224">
        <v>0</v>
      </c>
    </row>
    <row r="19" spans="1:13" ht="10.9" customHeight="1" x14ac:dyDescent="0.2">
      <c r="A19" s="24"/>
      <c r="B19" s="24"/>
      <c r="C19" s="24"/>
      <c r="D19" s="26"/>
      <c r="E19" s="24"/>
      <c r="F19" s="62">
        <v>9</v>
      </c>
      <c r="G19" s="2">
        <v>0</v>
      </c>
      <c r="H19" s="2">
        <v>0</v>
      </c>
      <c r="I19" s="2">
        <v>0</v>
      </c>
      <c r="J19" s="57"/>
      <c r="K19" s="228"/>
      <c r="L19" s="229" t="s">
        <v>20</v>
      </c>
      <c r="M19" s="224">
        <v>0</v>
      </c>
    </row>
    <row r="20" spans="1:13" ht="10.9" customHeight="1" x14ac:dyDescent="0.2">
      <c r="A20" s="13" t="s">
        <v>13</v>
      </c>
      <c r="B20" s="25">
        <f>SUM(B15+B17+B18)</f>
        <v>0</v>
      </c>
      <c r="C20" s="25">
        <f>SUM(C15+C17+C18)</f>
        <v>0</v>
      </c>
      <c r="D20" s="25">
        <f>SUM(D15:D18)</f>
        <v>0</v>
      </c>
      <c r="E20" s="24"/>
      <c r="F20" s="62">
        <v>10</v>
      </c>
      <c r="G20" s="2">
        <v>0</v>
      </c>
      <c r="H20" s="2">
        <v>0</v>
      </c>
      <c r="I20" s="2">
        <v>0</v>
      </c>
      <c r="J20" s="57"/>
      <c r="K20" s="228"/>
      <c r="L20" s="229" t="s">
        <v>22</v>
      </c>
      <c r="M20" s="224">
        <v>0</v>
      </c>
    </row>
    <row r="21" spans="1:13" ht="10.9" customHeight="1" x14ac:dyDescent="0.2">
      <c r="A21" s="24"/>
      <c r="B21" s="24"/>
      <c r="C21" s="24"/>
      <c r="D21" s="26"/>
      <c r="E21" s="24"/>
      <c r="F21" s="62">
        <v>11</v>
      </c>
      <c r="G21" s="2">
        <v>0</v>
      </c>
      <c r="H21" s="2">
        <v>0</v>
      </c>
      <c r="I21" s="2">
        <v>0</v>
      </c>
      <c r="J21" s="57"/>
      <c r="K21" s="228"/>
      <c r="L21" s="230" t="s">
        <v>78</v>
      </c>
      <c r="M21" s="225">
        <v>0</v>
      </c>
    </row>
    <row r="22" spans="1:13" ht="10.9" customHeight="1" x14ac:dyDescent="0.2">
      <c r="A22" s="13" t="s">
        <v>16</v>
      </c>
      <c r="B22" s="62">
        <v>0</v>
      </c>
      <c r="C22" s="62">
        <v>0</v>
      </c>
      <c r="D22" s="25">
        <f>SUM(B22:C22)</f>
        <v>0</v>
      </c>
      <c r="E22" s="24"/>
      <c r="F22" s="62">
        <v>12</v>
      </c>
      <c r="G22" s="2">
        <v>0</v>
      </c>
      <c r="H22" s="2">
        <v>0</v>
      </c>
      <c r="I22" s="2">
        <v>0</v>
      </c>
      <c r="J22" s="57"/>
      <c r="K22" s="228"/>
      <c r="L22" s="229" t="s">
        <v>23</v>
      </c>
      <c r="M22" s="224">
        <v>0</v>
      </c>
    </row>
    <row r="23" spans="1:13" ht="10.9" customHeight="1" x14ac:dyDescent="0.2">
      <c r="A23" s="12" t="s">
        <v>286</v>
      </c>
      <c r="B23" s="62">
        <v>0</v>
      </c>
      <c r="C23" s="62">
        <v>0</v>
      </c>
      <c r="D23" s="25">
        <f>SUM(B23:C23)</f>
        <v>0</v>
      </c>
      <c r="E23" s="24"/>
      <c r="F23" s="62">
        <v>13</v>
      </c>
      <c r="G23" s="2">
        <v>0</v>
      </c>
      <c r="H23" s="2">
        <v>0</v>
      </c>
      <c r="I23" s="2">
        <v>0</v>
      </c>
      <c r="J23" s="57"/>
      <c r="K23" s="228"/>
      <c r="L23" s="231" t="s">
        <v>24</v>
      </c>
      <c r="M23" s="226">
        <f>SUM(M15:M22)</f>
        <v>0</v>
      </c>
    </row>
    <row r="24" spans="1:13" ht="10.9" customHeight="1" x14ac:dyDescent="0.2">
      <c r="A24" s="13" t="s">
        <v>18</v>
      </c>
      <c r="B24" s="62">
        <v>0</v>
      </c>
      <c r="C24" s="62">
        <v>0</v>
      </c>
      <c r="D24" s="25">
        <f>SUM(B24:C24)</f>
        <v>0</v>
      </c>
      <c r="E24" s="24"/>
      <c r="F24" s="62">
        <v>14</v>
      </c>
      <c r="G24" s="2">
        <v>0</v>
      </c>
      <c r="H24" s="2">
        <v>0</v>
      </c>
      <c r="I24" s="2">
        <v>0</v>
      </c>
      <c r="J24" s="57"/>
      <c r="K24" s="24"/>
      <c r="M24" s="129" t="b">
        <f>SUM(M23)=D24</f>
        <v>1</v>
      </c>
    </row>
    <row r="25" spans="1:13" ht="10.9" customHeight="1" x14ac:dyDescent="0.2">
      <c r="A25" s="24"/>
      <c r="B25" s="24"/>
      <c r="C25" s="24"/>
      <c r="D25" s="26"/>
      <c r="E25" s="24"/>
      <c r="F25" s="17">
        <v>15</v>
      </c>
      <c r="G25" s="2">
        <v>0</v>
      </c>
      <c r="H25" s="2">
        <v>0</v>
      </c>
      <c r="I25" s="2">
        <v>0</v>
      </c>
      <c r="J25" s="57"/>
    </row>
    <row r="26" spans="1:13" ht="10.9" customHeight="1" x14ac:dyDescent="0.2">
      <c r="A26" s="37" t="str">
        <f>("Gesamtzahl am 31.12."&amp;(liesmich!$I$5))</f>
        <v>Gesamtzahl am 31.12.2022</v>
      </c>
      <c r="B26" s="25">
        <f>SUM(B20-B22-B24)</f>
        <v>0</v>
      </c>
      <c r="C26" s="25">
        <f>SUM(C20-C22-C24)</f>
        <v>0</v>
      </c>
      <c r="D26" s="25">
        <f>SUM(D20-D22-D24)</f>
        <v>0</v>
      </c>
      <c r="E26" s="24"/>
      <c r="F26" s="17">
        <v>16</v>
      </c>
      <c r="G26" s="2">
        <v>0</v>
      </c>
      <c r="H26" s="2">
        <v>0</v>
      </c>
      <c r="I26" s="2">
        <v>0</v>
      </c>
      <c r="J26" s="57"/>
    </row>
    <row r="27" spans="1:13" ht="10.9" customHeight="1" x14ac:dyDescent="0.2">
      <c r="A27" s="37"/>
      <c r="B27" s="65"/>
      <c r="C27" s="65"/>
      <c r="D27" s="65"/>
      <c r="E27" s="24"/>
      <c r="F27" s="17">
        <v>17</v>
      </c>
      <c r="G27" s="2">
        <v>0</v>
      </c>
      <c r="H27" s="2">
        <v>0</v>
      </c>
      <c r="I27" s="2">
        <v>0</v>
      </c>
      <c r="J27" s="57"/>
    </row>
    <row r="28" spans="1:13" ht="10.9" customHeight="1" x14ac:dyDescent="0.2">
      <c r="A28" s="216" t="s">
        <v>286</v>
      </c>
      <c r="B28" s="62">
        <v>0</v>
      </c>
      <c r="C28" s="65"/>
      <c r="D28" s="65"/>
      <c r="E28" s="24"/>
      <c r="F28" s="17">
        <v>18</v>
      </c>
      <c r="G28" s="2">
        <v>0</v>
      </c>
      <c r="H28" s="2">
        <v>0</v>
      </c>
      <c r="I28" s="2">
        <v>0</v>
      </c>
      <c r="J28" s="57"/>
    </row>
    <row r="29" spans="1:13" ht="10.9" customHeight="1" x14ac:dyDescent="0.2">
      <c r="A29" s="33" t="str">
        <f>("am 31.12."&amp;(liesmich!$I$5))</f>
        <v>am 31.12.2022</v>
      </c>
      <c r="B29" s="65"/>
      <c r="C29" s="65"/>
      <c r="D29" s="65"/>
      <c r="E29" s="24"/>
      <c r="F29" s="17" t="s">
        <v>21</v>
      </c>
      <c r="G29" s="2">
        <v>0</v>
      </c>
      <c r="H29" s="2">
        <v>0</v>
      </c>
      <c r="I29" s="2">
        <v>0</v>
      </c>
      <c r="J29" s="57"/>
    </row>
    <row r="30" spans="1:13" ht="3" customHeight="1" x14ac:dyDescent="0.2">
      <c r="A30" s="57"/>
      <c r="B30" s="24"/>
      <c r="C30" s="24"/>
      <c r="D30" s="24"/>
      <c r="E30" s="57"/>
      <c r="F30" s="57"/>
      <c r="G30" s="57"/>
      <c r="H30" s="57"/>
      <c r="I30" s="57"/>
      <c r="J30" s="57"/>
    </row>
    <row r="31" spans="1:13" ht="10.9" customHeight="1" x14ac:dyDescent="0.2">
      <c r="C31" s="24"/>
      <c r="D31" s="24"/>
      <c r="E31" s="57"/>
      <c r="F31" s="18" t="s">
        <v>24</v>
      </c>
      <c r="G31" s="16">
        <f>SUM(G15:G30)</f>
        <v>0</v>
      </c>
      <c r="H31" s="16">
        <f>SUM(H15:H30)</f>
        <v>0</v>
      </c>
      <c r="I31" s="16">
        <f>SUM(I15:I30)</f>
        <v>0</v>
      </c>
      <c r="J31" s="57"/>
    </row>
    <row r="32" spans="1:13" ht="8.25" customHeight="1" thickBot="1" x14ac:dyDescent="0.25">
      <c r="A32" s="60"/>
      <c r="B32" s="60"/>
      <c r="C32" s="60"/>
      <c r="D32" s="60"/>
      <c r="E32" s="60"/>
      <c r="F32" s="60"/>
      <c r="G32" s="130" t="b">
        <f>SUM(G31)=B26</f>
        <v>1</v>
      </c>
      <c r="H32" s="130" t="b">
        <f>SUM(H31)=C26</f>
        <v>1</v>
      </c>
      <c r="I32" s="130" t="b">
        <f>SUM(I31)=D26</f>
        <v>1</v>
      </c>
      <c r="J32" s="60"/>
      <c r="K32" s="63"/>
      <c r="L32" s="63"/>
      <c r="M32" s="63"/>
    </row>
    <row r="33" spans="1:13" x14ac:dyDescent="0.2">
      <c r="A33" s="87" t="s">
        <v>284</v>
      </c>
      <c r="B33" s="57"/>
      <c r="C33" s="38" t="s">
        <v>79</v>
      </c>
      <c r="D33" s="38" t="s">
        <v>102</v>
      </c>
      <c r="E33" s="57"/>
      <c r="F33" s="57"/>
      <c r="G33" s="57"/>
      <c r="H33" s="57"/>
      <c r="I33" s="57"/>
      <c r="J33" s="57"/>
      <c r="L33" s="38" t="s">
        <v>79</v>
      </c>
      <c r="M33" s="38" t="s">
        <v>102</v>
      </c>
    </row>
    <row r="34" spans="1:13" ht="10.9" customHeight="1" x14ac:dyDescent="0.2">
      <c r="A34" s="39"/>
      <c r="B34" s="125" t="s">
        <v>278</v>
      </c>
      <c r="C34" s="2">
        <v>0</v>
      </c>
      <c r="D34" s="2">
        <f>IF(C34=0,1,0)</f>
        <v>1</v>
      </c>
      <c r="E34" s="57"/>
      <c r="G34" s="64"/>
      <c r="H34" s="91" t="s">
        <v>25</v>
      </c>
      <c r="I34" s="57"/>
      <c r="J34" s="57"/>
      <c r="L34" s="2">
        <v>0</v>
      </c>
      <c r="M34" s="2">
        <f>IF(L34=0,1,0)</f>
        <v>1</v>
      </c>
    </row>
    <row r="35" spans="1:13" ht="10.9" customHeight="1" x14ac:dyDescent="0.2">
      <c r="A35" s="40"/>
      <c r="B35" s="125" t="s">
        <v>279</v>
      </c>
      <c r="C35" s="2">
        <v>0</v>
      </c>
      <c r="D35" s="2">
        <f>IF(C35=0,1,0)</f>
        <v>1</v>
      </c>
      <c r="E35" s="57"/>
      <c r="G35" s="64"/>
      <c r="H35" s="91" t="s">
        <v>26</v>
      </c>
      <c r="I35" s="57"/>
      <c r="J35" s="57"/>
      <c r="L35" s="2">
        <v>0</v>
      </c>
      <c r="M35" s="2">
        <f>IF(L35=0,1,0)</f>
        <v>1</v>
      </c>
    </row>
    <row r="36" spans="1:13" ht="10.9" customHeight="1" x14ac:dyDescent="0.2">
      <c r="A36" s="39"/>
      <c r="B36" s="203" t="s">
        <v>280</v>
      </c>
      <c r="C36" s="2">
        <v>0</v>
      </c>
      <c r="D36" s="2">
        <f>IF(C36=0,1,0)</f>
        <v>1</v>
      </c>
      <c r="E36" s="57"/>
      <c r="G36" s="64"/>
      <c r="H36" s="91" t="s">
        <v>27</v>
      </c>
      <c r="I36" s="57"/>
      <c r="J36" s="57"/>
      <c r="L36" s="2">
        <v>0</v>
      </c>
      <c r="M36" s="2">
        <f>IF(L36=0,1,0)</f>
        <v>1</v>
      </c>
    </row>
    <row r="37" spans="1:13" ht="10.9" customHeight="1" x14ac:dyDescent="0.2">
      <c r="A37" s="69"/>
      <c r="B37" s="204" t="s">
        <v>281</v>
      </c>
      <c r="C37" s="183">
        <v>0</v>
      </c>
      <c r="D37" s="2">
        <f>IF(C37=0,1,0)</f>
        <v>1</v>
      </c>
      <c r="E37" s="57"/>
      <c r="G37" s="64"/>
      <c r="H37" s="91" t="s">
        <v>28</v>
      </c>
      <c r="I37" s="57"/>
      <c r="J37" s="57"/>
      <c r="L37" s="5" t="s">
        <v>1</v>
      </c>
      <c r="M37" s="3" t="s">
        <v>1</v>
      </c>
    </row>
    <row r="38" spans="1:13" ht="10.9" customHeight="1" x14ac:dyDescent="0.2">
      <c r="B38" s="39"/>
      <c r="C38" s="6" t="s">
        <v>1</v>
      </c>
      <c r="D38" s="6" t="s">
        <v>1</v>
      </c>
      <c r="E38" s="57"/>
      <c r="G38" s="64"/>
      <c r="H38" s="91" t="s">
        <v>29</v>
      </c>
      <c r="I38" s="57"/>
      <c r="J38" s="57"/>
      <c r="L38" s="2">
        <v>0</v>
      </c>
      <c r="M38" s="2">
        <f>IF(L38=0,1,0)</f>
        <v>1</v>
      </c>
    </row>
    <row r="39" spans="1:13" ht="10.9" customHeight="1" x14ac:dyDescent="0.2">
      <c r="A39" s="39"/>
      <c r="B39" s="39"/>
      <c r="C39" s="7" t="s">
        <v>12</v>
      </c>
      <c r="D39" s="3"/>
      <c r="E39" s="57"/>
      <c r="G39" s="64"/>
      <c r="H39" s="91" t="s">
        <v>30</v>
      </c>
      <c r="I39" s="57"/>
      <c r="J39" s="57"/>
      <c r="L39" s="5" t="s">
        <v>1</v>
      </c>
      <c r="M39" s="3" t="s">
        <v>1</v>
      </c>
    </row>
    <row r="40" spans="1:13" ht="10.9" customHeight="1" x14ac:dyDescent="0.2">
      <c r="B40" s="10" t="s">
        <v>311</v>
      </c>
      <c r="C40" s="184">
        <v>0</v>
      </c>
      <c r="D40" s="3"/>
      <c r="E40" s="57"/>
      <c r="G40" s="64"/>
      <c r="H40" s="91" t="s">
        <v>31</v>
      </c>
      <c r="I40" s="57"/>
      <c r="J40" s="57"/>
      <c r="L40" s="2">
        <v>0</v>
      </c>
      <c r="M40" s="2">
        <f>IF(L40=0,1,0)</f>
        <v>1</v>
      </c>
    </row>
    <row r="41" spans="1:13" ht="10.9" customHeight="1" x14ac:dyDescent="0.2">
      <c r="B41" s="10" t="s">
        <v>312</v>
      </c>
      <c r="C41" s="184">
        <v>0</v>
      </c>
      <c r="D41" s="3"/>
      <c r="E41" s="57"/>
      <c r="G41" s="64"/>
      <c r="H41" s="91" t="s">
        <v>32</v>
      </c>
      <c r="I41" s="57"/>
      <c r="J41" s="57"/>
      <c r="L41" s="2">
        <v>0</v>
      </c>
      <c r="M41" s="2">
        <f>IF(L41=0,1,0)</f>
        <v>1</v>
      </c>
    </row>
    <row r="42" spans="1:13" ht="10.9" customHeight="1" x14ac:dyDescent="0.2">
      <c r="B42" s="10" t="s">
        <v>313</v>
      </c>
      <c r="C42" s="184">
        <v>0</v>
      </c>
      <c r="D42" s="4"/>
      <c r="E42" s="57"/>
      <c r="G42" s="64"/>
      <c r="H42" s="91" t="s">
        <v>33</v>
      </c>
      <c r="I42" s="57"/>
      <c r="J42" s="57"/>
      <c r="L42" s="8"/>
      <c r="M42" s="3" t="s">
        <v>1</v>
      </c>
    </row>
    <row r="43" spans="1:13" ht="10.9" customHeight="1" x14ac:dyDescent="0.2">
      <c r="A43" s="10"/>
      <c r="B43" s="65"/>
      <c r="C43" s="129" t="b">
        <f xml:space="preserve"> SUM(C40:C42)&lt;=D20*3</f>
        <v>1</v>
      </c>
      <c r="D43" s="3"/>
      <c r="E43" s="57"/>
      <c r="G43" s="64"/>
      <c r="H43" s="91" t="s">
        <v>34</v>
      </c>
      <c r="I43" s="57"/>
      <c r="J43" s="57"/>
      <c r="L43" s="2">
        <v>0</v>
      </c>
      <c r="M43" s="2">
        <f>IF(L43=0,1,0)</f>
        <v>1</v>
      </c>
    </row>
    <row r="44" spans="1:13" ht="10.9" customHeight="1" thickBot="1" x14ac:dyDescent="0.25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6"/>
      <c r="M44" s="60"/>
    </row>
    <row r="45" spans="1:13" ht="10.9" customHeight="1" x14ac:dyDescent="0.2">
      <c r="A45" s="58" t="s">
        <v>282</v>
      </c>
      <c r="C45" s="38" t="s">
        <v>12</v>
      </c>
      <c r="D45" s="57"/>
      <c r="E45" s="57"/>
      <c r="F45" s="67"/>
      <c r="G45" s="67"/>
      <c r="H45" s="67"/>
      <c r="I45" s="39"/>
      <c r="J45" s="68" t="s">
        <v>80</v>
      </c>
      <c r="L45" s="69"/>
    </row>
    <row r="46" spans="1:13" ht="10.9" customHeight="1" x14ac:dyDescent="0.2">
      <c r="A46" s="50"/>
      <c r="B46" s="34" t="s">
        <v>81</v>
      </c>
      <c r="C46" s="184">
        <v>0</v>
      </c>
      <c r="D46" s="57"/>
      <c r="E46" s="57"/>
      <c r="F46" s="70"/>
      <c r="G46" s="70"/>
      <c r="H46" s="70"/>
      <c r="I46" s="9"/>
      <c r="J46" s="57"/>
      <c r="K46" s="12" t="s">
        <v>82</v>
      </c>
      <c r="L46" s="183">
        <v>0</v>
      </c>
    </row>
    <row r="47" spans="1:13" ht="10.9" customHeight="1" x14ac:dyDescent="0.2">
      <c r="A47" s="50"/>
      <c r="B47" s="10" t="s">
        <v>83</v>
      </c>
      <c r="C47" s="184">
        <v>0</v>
      </c>
      <c r="D47" s="5"/>
      <c r="E47" s="57"/>
      <c r="F47" s="10"/>
      <c r="G47" s="10"/>
      <c r="H47" s="10"/>
      <c r="I47" s="70"/>
      <c r="J47" s="3"/>
      <c r="K47" s="12" t="s">
        <v>84</v>
      </c>
      <c r="L47" s="183">
        <v>0</v>
      </c>
    </row>
    <row r="48" spans="1:13" ht="10.9" customHeight="1" x14ac:dyDescent="0.2">
      <c r="A48" s="59"/>
      <c r="B48" s="10" t="s">
        <v>85</v>
      </c>
      <c r="C48" s="185">
        <v>0</v>
      </c>
      <c r="D48" s="5"/>
      <c r="E48" s="57"/>
      <c r="F48" s="10"/>
      <c r="G48" s="10"/>
      <c r="H48" s="10"/>
      <c r="I48" s="70"/>
      <c r="J48" s="3"/>
      <c r="K48" s="12" t="s">
        <v>86</v>
      </c>
      <c r="L48" s="183">
        <v>0</v>
      </c>
    </row>
    <row r="49" spans="1:13" ht="10.9" customHeight="1" x14ac:dyDescent="0.2">
      <c r="A49" s="59"/>
      <c r="B49" s="51" t="s">
        <v>87</v>
      </c>
      <c r="C49" s="184">
        <v>0</v>
      </c>
      <c r="D49" s="5"/>
      <c r="E49" s="57"/>
      <c r="F49" s="10"/>
      <c r="G49" s="10"/>
      <c r="H49" s="10"/>
      <c r="I49" s="70"/>
      <c r="J49" s="3"/>
      <c r="K49" s="12" t="s">
        <v>88</v>
      </c>
      <c r="L49" s="183">
        <v>0</v>
      </c>
    </row>
    <row r="50" spans="1:13" ht="10.5" customHeight="1" thickBot="1" x14ac:dyDescent="0.25">
      <c r="A50" s="71"/>
      <c r="B50" s="52"/>
      <c r="C50" s="11"/>
      <c r="D50" s="60"/>
      <c r="E50" s="60"/>
      <c r="F50" s="63"/>
      <c r="G50" s="63"/>
      <c r="H50" s="63"/>
      <c r="I50" s="71"/>
      <c r="J50" s="72"/>
      <c r="K50" s="60"/>
      <c r="L50" s="130" t="b">
        <f>SUM(L46:L49)=C10</f>
        <v>1</v>
      </c>
      <c r="M50" s="60"/>
    </row>
    <row r="51" spans="1:13" ht="10.9" customHeight="1" x14ac:dyDescent="0.2">
      <c r="A51" s="58" t="s">
        <v>35</v>
      </c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</row>
    <row r="52" spans="1:13" ht="10.9" customHeight="1" x14ac:dyDescent="0.2">
      <c r="B52" s="5" t="s">
        <v>12</v>
      </c>
      <c r="C52" s="57"/>
      <c r="D52" s="57"/>
      <c r="E52" s="57"/>
      <c r="G52" s="65"/>
      <c r="H52" s="182">
        <v>0</v>
      </c>
      <c r="I52" s="58" t="s">
        <v>36</v>
      </c>
      <c r="J52" s="57"/>
      <c r="K52" s="57"/>
      <c r="L52" s="57"/>
    </row>
    <row r="53" spans="1:13" ht="10.9" customHeight="1" x14ac:dyDescent="0.2">
      <c r="B53" s="184">
        <v>0</v>
      </c>
      <c r="C53" s="58" t="s">
        <v>37</v>
      </c>
      <c r="D53" s="57"/>
      <c r="E53" s="57"/>
      <c r="G53" s="10"/>
      <c r="H53" s="186">
        <v>0</v>
      </c>
      <c r="I53" s="58" t="s">
        <v>38</v>
      </c>
      <c r="J53" s="57"/>
      <c r="K53" s="57"/>
      <c r="L53" s="57"/>
    </row>
    <row r="54" spans="1:13" ht="10.9" customHeight="1" x14ac:dyDescent="0.2">
      <c r="B54" s="57" t="s">
        <v>39</v>
      </c>
      <c r="C54" s="57"/>
      <c r="D54" s="57"/>
      <c r="E54" s="57"/>
      <c r="G54" s="57"/>
      <c r="H54" s="57" t="s">
        <v>40</v>
      </c>
      <c r="I54" s="57"/>
      <c r="J54" s="57"/>
      <c r="K54" s="57"/>
      <c r="L54" s="57"/>
      <c r="M54" s="24"/>
    </row>
    <row r="55" spans="1:13" ht="6" customHeight="1" thickBot="1" x14ac:dyDescent="0.25">
      <c r="A55" s="60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</row>
    <row r="56" spans="1:13" ht="5.25" customHeight="1" x14ac:dyDescent="0.2"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</row>
    <row r="57" spans="1:13" ht="10.9" customHeight="1" x14ac:dyDescent="0.2">
      <c r="A57" s="58" t="s">
        <v>283</v>
      </c>
      <c r="B57" s="57"/>
      <c r="D57" s="39"/>
      <c r="E57" s="39"/>
      <c r="F57" s="57"/>
      <c r="G57" s="57"/>
      <c r="H57" s="57"/>
      <c r="I57" s="57"/>
      <c r="J57" s="57"/>
      <c r="K57" s="57"/>
      <c r="L57" s="57"/>
    </row>
    <row r="58" spans="1:13" ht="7.5" customHeight="1" x14ac:dyDescent="0.2">
      <c r="A58" s="57"/>
      <c r="B58" s="57"/>
      <c r="E58" s="57"/>
      <c r="F58" s="57"/>
      <c r="G58" s="57"/>
      <c r="H58" s="57"/>
      <c r="I58" s="57"/>
      <c r="J58" s="57"/>
      <c r="K58" s="57"/>
      <c r="L58" s="57"/>
    </row>
    <row r="59" spans="1:13" ht="10.9" customHeight="1" x14ac:dyDescent="0.2">
      <c r="A59" s="57"/>
      <c r="B59" s="57" t="s">
        <v>41</v>
      </c>
      <c r="D59" s="57" t="s">
        <v>314</v>
      </c>
      <c r="E59" s="57"/>
      <c r="G59" s="57" t="s">
        <v>315</v>
      </c>
      <c r="H59" s="57" t="s">
        <v>316</v>
      </c>
      <c r="I59" s="57" t="s">
        <v>317</v>
      </c>
      <c r="J59" s="57"/>
      <c r="K59" s="57"/>
      <c r="L59" s="57"/>
    </row>
    <row r="60" spans="1:13" ht="10.9" customHeight="1" x14ac:dyDescent="0.2">
      <c r="A60" s="57"/>
      <c r="B60" s="57" t="s">
        <v>42</v>
      </c>
      <c r="D60" s="57" t="s">
        <v>89</v>
      </c>
      <c r="E60" s="57"/>
      <c r="G60" s="57" t="s">
        <v>89</v>
      </c>
      <c r="H60" s="57" t="s">
        <v>89</v>
      </c>
      <c r="I60" s="57" t="s">
        <v>90</v>
      </c>
      <c r="J60" s="57"/>
      <c r="K60" s="57"/>
      <c r="L60" s="57"/>
    </row>
    <row r="61" spans="1:13" ht="10.9" customHeight="1" x14ac:dyDescent="0.2">
      <c r="A61" s="57" t="s">
        <v>43</v>
      </c>
      <c r="B61" s="62">
        <v>0</v>
      </c>
      <c r="D61" s="62">
        <v>0</v>
      </c>
      <c r="E61" s="65"/>
      <c r="G61" s="62">
        <v>0</v>
      </c>
      <c r="H61" s="62">
        <v>0</v>
      </c>
      <c r="I61" s="62">
        <v>0</v>
      </c>
      <c r="J61" s="57"/>
      <c r="K61" s="57"/>
      <c r="L61" s="57"/>
    </row>
    <row r="62" spans="1:13" ht="10.9" customHeight="1" x14ac:dyDescent="0.2">
      <c r="A62" s="57" t="s">
        <v>44</v>
      </c>
      <c r="B62" s="62">
        <v>0</v>
      </c>
      <c r="D62" s="62">
        <v>0</v>
      </c>
      <c r="E62" s="65"/>
      <c r="G62" s="62">
        <v>0</v>
      </c>
      <c r="H62" s="62">
        <v>0</v>
      </c>
      <c r="I62" s="62">
        <v>0</v>
      </c>
      <c r="J62" s="57"/>
      <c r="K62" s="57"/>
      <c r="L62" s="57"/>
    </row>
    <row r="63" spans="1:13" ht="10.9" customHeight="1" x14ac:dyDescent="0.2">
      <c r="A63" s="57" t="s">
        <v>45</v>
      </c>
      <c r="B63" s="62">
        <v>0</v>
      </c>
      <c r="D63" s="62">
        <v>0</v>
      </c>
      <c r="E63" s="65"/>
      <c r="G63" s="62">
        <v>0</v>
      </c>
      <c r="H63" s="62">
        <v>0</v>
      </c>
      <c r="I63" s="62">
        <v>0</v>
      </c>
      <c r="J63" s="57"/>
      <c r="K63" s="57"/>
      <c r="L63" s="34" t="s">
        <v>91</v>
      </c>
    </row>
    <row r="64" spans="1:13" ht="10.9" customHeight="1" x14ac:dyDescent="0.2">
      <c r="A64" s="57" t="s">
        <v>46</v>
      </c>
      <c r="B64" s="25">
        <f>SUM(B61:B63)</f>
        <v>0</v>
      </c>
      <c r="D64" s="25">
        <f>SUM(D61:D63)</f>
        <v>0</v>
      </c>
      <c r="E64" s="65"/>
      <c r="G64" s="25">
        <f>SUM(G61:G63)</f>
        <v>0</v>
      </c>
      <c r="H64" s="25">
        <f>SUM(H61:H63)</f>
        <v>0</v>
      </c>
      <c r="I64" s="25">
        <f>SUM(I61:I63)</f>
        <v>0</v>
      </c>
      <c r="J64" s="57"/>
      <c r="L64" s="25">
        <f>SUM(B64:I64)</f>
        <v>0</v>
      </c>
    </row>
    <row r="65" spans="1:13" ht="7.5" customHeight="1" thickBot="1" x14ac:dyDescent="0.25">
      <c r="A65" s="60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</row>
    <row r="66" spans="1:13" ht="10.9" customHeight="1" x14ac:dyDescent="0.2">
      <c r="A66" s="58" t="s">
        <v>47</v>
      </c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</row>
    <row r="67" spans="1:13" ht="10.9" customHeight="1" x14ac:dyDescent="0.2">
      <c r="A67" s="57"/>
      <c r="B67" s="5" t="s">
        <v>48</v>
      </c>
      <c r="C67" s="5" t="s">
        <v>49</v>
      </c>
      <c r="D67" s="5" t="s">
        <v>50</v>
      </c>
      <c r="E67" s="5"/>
      <c r="F67" s="5" t="s">
        <v>51</v>
      </c>
      <c r="G67" s="5" t="s">
        <v>52</v>
      </c>
      <c r="H67" s="5" t="s">
        <v>53</v>
      </c>
      <c r="J67" s="5"/>
      <c r="L67" s="57"/>
    </row>
    <row r="68" spans="1:13" ht="10.9" customHeight="1" x14ac:dyDescent="0.2">
      <c r="A68" s="57"/>
      <c r="B68" s="2">
        <v>0</v>
      </c>
      <c r="C68" s="2">
        <v>0</v>
      </c>
      <c r="D68" s="2">
        <v>0</v>
      </c>
      <c r="E68" s="5"/>
      <c r="F68" s="2">
        <v>0</v>
      </c>
      <c r="G68" s="2">
        <v>0</v>
      </c>
      <c r="H68" s="2">
        <v>0</v>
      </c>
      <c r="I68" s="131" t="b">
        <f>SUM(B68:D68,F68,G68,H68)=C10</f>
        <v>1</v>
      </c>
      <c r="J68" s="3" t="s">
        <v>1</v>
      </c>
    </row>
    <row r="69" spans="1:13" ht="7.5" customHeight="1" x14ac:dyDescent="0.2">
      <c r="A69" s="57"/>
      <c r="B69" s="57" t="s">
        <v>1</v>
      </c>
      <c r="C69" s="57"/>
      <c r="D69" s="57"/>
      <c r="E69" s="57"/>
      <c r="F69" s="57"/>
      <c r="G69" s="57"/>
      <c r="H69" s="57"/>
      <c r="I69" s="57"/>
      <c r="J69" s="57"/>
      <c r="K69" s="57"/>
      <c r="L69" s="57"/>
    </row>
    <row r="70" spans="1:13" ht="7.5" customHeight="1" x14ac:dyDescent="0.2">
      <c r="A70" s="57"/>
      <c r="B70" s="5" t="s">
        <v>12</v>
      </c>
      <c r="C70" s="57"/>
      <c r="D70" s="57"/>
      <c r="E70" s="57"/>
      <c r="F70" s="57"/>
      <c r="G70" s="57"/>
      <c r="H70" s="57"/>
      <c r="I70" s="57"/>
      <c r="J70" s="57"/>
      <c r="K70" s="57"/>
      <c r="L70" s="57"/>
    </row>
    <row r="71" spans="1:13" ht="10.9" customHeight="1" x14ac:dyDescent="0.2">
      <c r="A71" s="57" t="s">
        <v>54</v>
      </c>
      <c r="B71" s="2">
        <v>0</v>
      </c>
      <c r="C71" s="57" t="s">
        <v>55</v>
      </c>
      <c r="D71" s="57"/>
      <c r="E71" s="57"/>
      <c r="G71" s="42"/>
      <c r="H71" s="42" t="s">
        <v>92</v>
      </c>
      <c r="I71" s="187"/>
      <c r="J71" s="82"/>
      <c r="K71" s="82"/>
      <c r="L71" s="82"/>
      <c r="M71" s="83"/>
    </row>
    <row r="72" spans="1:13" ht="10.9" customHeight="1" x14ac:dyDescent="0.2">
      <c r="E72" s="57"/>
      <c r="F72" s="6"/>
      <c r="G72" s="6"/>
      <c r="H72" s="6"/>
      <c r="I72" s="6"/>
      <c r="J72" s="24"/>
      <c r="K72" s="24"/>
      <c r="L72" s="57"/>
    </row>
    <row r="73" spans="1:13" ht="10.9" customHeight="1" x14ac:dyDescent="0.2">
      <c r="A73" s="43" t="s">
        <v>93</v>
      </c>
      <c r="B73" s="2">
        <v>0</v>
      </c>
      <c r="C73" s="58" t="s">
        <v>141</v>
      </c>
      <c r="E73" s="57"/>
      <c r="G73" s="18"/>
      <c r="H73" s="18" t="s">
        <v>94</v>
      </c>
      <c r="I73" s="187"/>
      <c r="J73" s="82"/>
      <c r="K73" s="82"/>
      <c r="L73" s="82"/>
      <c r="M73" s="49"/>
    </row>
    <row r="74" spans="1:13" ht="10.9" customHeight="1" x14ac:dyDescent="0.2">
      <c r="A74" s="67" t="s">
        <v>95</v>
      </c>
      <c r="B74" s="184">
        <v>0</v>
      </c>
      <c r="C74" s="74" t="s">
        <v>140</v>
      </c>
      <c r="D74" s="74"/>
      <c r="E74" s="24"/>
      <c r="F74" s="24"/>
      <c r="G74" s="24"/>
      <c r="H74" s="24"/>
      <c r="I74" s="24"/>
      <c r="J74" s="24"/>
      <c r="K74" s="61"/>
      <c r="L74" s="24"/>
    </row>
    <row r="75" spans="1:13" ht="6" customHeight="1" x14ac:dyDescent="0.2">
      <c r="A75" s="57"/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</row>
    <row r="76" spans="1:13" ht="10.9" customHeight="1" thickBot="1" x14ac:dyDescent="0.25">
      <c r="A76" s="18" t="s">
        <v>56</v>
      </c>
      <c r="B76" s="188" t="s">
        <v>1</v>
      </c>
      <c r="C76" s="60"/>
      <c r="D76" s="63"/>
      <c r="E76" s="57"/>
      <c r="F76" s="18" t="s">
        <v>57</v>
      </c>
      <c r="G76" s="60"/>
      <c r="H76" s="60"/>
      <c r="I76" s="60"/>
      <c r="J76" s="57"/>
      <c r="K76" s="18" t="s">
        <v>58</v>
      </c>
      <c r="L76" s="188" t="s">
        <v>1</v>
      </c>
      <c r="M76" s="63"/>
    </row>
    <row r="77" spans="1:13" ht="10.9" customHeight="1" thickBot="1" x14ac:dyDescent="0.25">
      <c r="A77" s="18" t="s">
        <v>59</v>
      </c>
      <c r="B77" s="189" t="s">
        <v>1</v>
      </c>
      <c r="C77" s="84"/>
      <c r="D77" s="237"/>
      <c r="E77" s="57"/>
      <c r="F77" s="18" t="s">
        <v>60</v>
      </c>
      <c r="G77" s="84"/>
      <c r="H77" s="84"/>
      <c r="I77" s="84"/>
      <c r="J77" s="57"/>
      <c r="K77" s="18" t="s">
        <v>61</v>
      </c>
      <c r="L77" s="188" t="s">
        <v>1</v>
      </c>
      <c r="M77" s="63"/>
    </row>
    <row r="78" spans="1:13" ht="10.9" customHeight="1" thickBot="1" x14ac:dyDescent="0.25">
      <c r="A78" s="18" t="s">
        <v>62</v>
      </c>
      <c r="B78" s="60" t="s">
        <v>1</v>
      </c>
      <c r="C78" s="60" t="s">
        <v>1</v>
      </c>
      <c r="D78" s="60"/>
      <c r="E78" s="60"/>
      <c r="F78" s="60" t="s">
        <v>1</v>
      </c>
      <c r="G78" s="60"/>
      <c r="H78" s="60"/>
      <c r="I78" s="60"/>
      <c r="J78" s="57"/>
      <c r="K78" s="18" t="s">
        <v>63</v>
      </c>
      <c r="L78" s="188" t="s">
        <v>1</v>
      </c>
      <c r="M78" s="63"/>
    </row>
    <row r="79" spans="1:13" ht="10.9" customHeight="1" thickBot="1" x14ac:dyDescent="0.25">
      <c r="A79" s="57"/>
      <c r="B79" s="5" t="s">
        <v>64</v>
      </c>
      <c r="C79" s="5" t="s">
        <v>65</v>
      </c>
      <c r="D79" s="5"/>
      <c r="E79" s="5"/>
      <c r="F79" s="5" t="s">
        <v>66</v>
      </c>
      <c r="G79" s="5"/>
      <c r="H79" s="5"/>
      <c r="I79" s="57"/>
      <c r="J79" s="57"/>
      <c r="K79" s="18" t="s">
        <v>96</v>
      </c>
      <c r="L79" s="60" t="s">
        <v>1</v>
      </c>
      <c r="M79" s="63"/>
    </row>
    <row r="80" spans="1:13" x14ac:dyDescent="0.2">
      <c r="A80" s="202" t="str">
        <f>liesmich!A34</f>
        <v>Formularstand: 15.02.2014</v>
      </c>
    </row>
  </sheetData>
  <sheetProtection password="973E" sheet="1" objects="1" scenarios="1" selectLockedCells="1" selectUnlockedCells="1"/>
  <phoneticPr fontId="0" type="noConversion"/>
  <conditionalFormatting sqref="M24 C43 L50 G32:I32">
    <cfRule type="cellIs" priority="1" stopIfTrue="1" operator="equal">
      <formula>TRUE</formula>
    </cfRule>
    <cfRule type="cellIs" dxfId="11" priority="2" stopIfTrue="1" operator="equal">
      <formula>FALSE</formula>
    </cfRule>
  </conditionalFormatting>
  <conditionalFormatting sqref="C40:C42">
    <cfRule type="cellIs" dxfId="10" priority="3" stopIfTrue="1" operator="greaterThan">
      <formula>$D$20</formula>
    </cfRule>
  </conditionalFormatting>
  <pageMargins left="0.23622047244094491" right="0.23622047244094491" top="0.39370078740157483" bottom="0.55118110236220474" header="0.31496062992125984" footer="0.51181102362204722"/>
  <pageSetup paperSize="9" scale="92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6195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133350</xdr:colOff>
                    <xdr:row>0</xdr:row>
                    <xdr:rowOff>47625</xdr:rowOff>
                  </from>
                  <to>
                    <xdr:col>8</xdr:col>
                    <xdr:colOff>409575</xdr:colOff>
                    <xdr:row>1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6">
    <pageSetUpPr autoPageBreaks="0"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1.140625" style="41" customWidth="1"/>
    <col min="2" max="2" width="8.28515625" style="41" customWidth="1"/>
    <col min="3" max="3" width="8.140625" style="41" customWidth="1"/>
    <col min="4" max="4" width="8.5703125" style="41" customWidth="1"/>
    <col min="5" max="5" width="1.28515625" style="41" customWidth="1"/>
    <col min="6" max="7" width="8" style="41" customWidth="1"/>
    <col min="8" max="8" width="8.7109375" style="41" customWidth="1"/>
    <col min="9" max="9" width="7.7109375" style="41" customWidth="1"/>
    <col min="10" max="10" width="1.140625" style="41" customWidth="1"/>
    <col min="11" max="11" width="10" style="41" customWidth="1"/>
    <col min="12" max="12" width="8.7109375" style="41" customWidth="1"/>
    <col min="13" max="13" width="9" style="41" customWidth="1"/>
    <col min="14" max="16384" width="11.42578125" style="41"/>
  </cols>
  <sheetData>
    <row r="1" spans="1:13" ht="19.5" customHeight="1" thickBot="1" x14ac:dyDescent="0.3">
      <c r="A1" s="55" t="s">
        <v>0</v>
      </c>
      <c r="D1" s="249" t="str">
        <f xml:space="preserve"> liesmich!I5</f>
        <v>2022</v>
      </c>
      <c r="J1" s="177">
        <v>26</v>
      </c>
      <c r="K1" s="233"/>
      <c r="L1" s="234" t="s">
        <v>125</v>
      </c>
      <c r="M1" s="222"/>
    </row>
    <row r="2" spans="1:13" ht="12" customHeight="1" thickBot="1" x14ac:dyDescent="0.25">
      <c r="A2" s="56" t="s">
        <v>2</v>
      </c>
      <c r="K2" s="235"/>
      <c r="L2" s="236"/>
      <c r="M2" s="222"/>
    </row>
    <row r="3" spans="1:13" s="56" customFormat="1" ht="6" customHeight="1" x14ac:dyDescent="0.2"/>
    <row r="4" spans="1:13" ht="11.45" customHeight="1" x14ac:dyDescent="0.2">
      <c r="A4" s="28"/>
      <c r="B4" s="23"/>
      <c r="C4" s="24"/>
      <c r="D4" s="24"/>
      <c r="E4" s="24"/>
      <c r="F4" s="29"/>
      <c r="G4" s="29"/>
      <c r="H4" s="29"/>
      <c r="I4" s="24"/>
      <c r="J4" s="24"/>
      <c r="K4" s="23"/>
      <c r="L4" s="24"/>
    </row>
    <row r="5" spans="1:13" s="56" customFormat="1" ht="10.15" customHeight="1" thickBot="1" x14ac:dyDescent="0.25">
      <c r="A5" s="220" t="s">
        <v>129</v>
      </c>
      <c r="B5" s="57"/>
      <c r="C5" s="57"/>
      <c r="D5" s="57"/>
      <c r="E5" s="57"/>
      <c r="F5" s="57"/>
      <c r="G5" s="57"/>
      <c r="H5" s="57"/>
      <c r="I5" s="24"/>
      <c r="J5" s="24"/>
      <c r="K5" s="24"/>
      <c r="L5" s="57"/>
    </row>
    <row r="6" spans="1:13" ht="12.6" customHeight="1" thickBot="1" x14ac:dyDescent="0.25">
      <c r="A6" s="219" t="s">
        <v>69</v>
      </c>
      <c r="B6" s="221"/>
      <c r="C6" s="84"/>
      <c r="D6" s="84"/>
      <c r="E6" s="84"/>
      <c r="F6" s="222"/>
      <c r="G6" s="79"/>
      <c r="H6" s="79" t="s">
        <v>310</v>
      </c>
      <c r="I6" s="23"/>
      <c r="J6" s="24"/>
      <c r="K6" s="217" t="str">
        <f xml:space="preserve"> liesmich!C9</f>
        <v>Mecklenburg-Vorpommern</v>
      </c>
      <c r="L6" s="218"/>
      <c r="M6" s="54"/>
    </row>
    <row r="7" spans="1:13" s="56" customFormat="1" ht="10.15" customHeight="1" x14ac:dyDescent="0.2">
      <c r="A7" s="13"/>
      <c r="B7" s="24"/>
      <c r="C7" s="24"/>
      <c r="D7" s="24"/>
      <c r="E7" s="24"/>
      <c r="F7" s="80"/>
      <c r="G7" s="80"/>
      <c r="H7" s="80"/>
      <c r="I7" s="24"/>
      <c r="J7" s="24"/>
      <c r="K7" s="80"/>
      <c r="L7" s="80"/>
    </row>
    <row r="8" spans="1:13" s="56" customFormat="1" ht="10.15" customHeight="1" x14ac:dyDescent="0.2">
      <c r="A8" s="33"/>
      <c r="B8" s="57"/>
      <c r="C8" s="57"/>
      <c r="D8" s="57"/>
      <c r="E8" s="57"/>
      <c r="F8" s="58"/>
      <c r="G8" s="58"/>
      <c r="H8" s="58"/>
    </row>
    <row r="9" spans="1:13" ht="10.15" customHeight="1" x14ac:dyDescent="0.2">
      <c r="A9" s="28"/>
      <c r="B9" s="86" t="s">
        <v>4</v>
      </c>
      <c r="C9" s="5" t="s">
        <v>5</v>
      </c>
      <c r="D9" s="57"/>
      <c r="E9" s="57"/>
      <c r="L9" s="5" t="s">
        <v>4</v>
      </c>
      <c r="M9" s="5" t="s">
        <v>5</v>
      </c>
    </row>
    <row r="10" spans="1:13" s="56" customFormat="1" ht="10.15" customHeight="1" x14ac:dyDescent="0.2">
      <c r="A10" s="57" t="s">
        <v>6</v>
      </c>
      <c r="B10" s="181">
        <v>0</v>
      </c>
      <c r="C10" s="181">
        <v>0</v>
      </c>
      <c r="D10" s="57"/>
      <c r="E10" s="57"/>
      <c r="F10" s="57"/>
      <c r="G10" s="57"/>
      <c r="H10" s="57"/>
      <c r="J10" s="57"/>
      <c r="K10" s="93" t="s">
        <v>308</v>
      </c>
      <c r="L10" s="2">
        <f>IF(C15=0,0,1)</f>
        <v>0</v>
      </c>
      <c r="M10" s="2">
        <f>IF(C26=0,0,1)</f>
        <v>0</v>
      </c>
    </row>
    <row r="11" spans="1:13" ht="10.15" customHeight="1" x14ac:dyDescent="0.2">
      <c r="A11" s="57" t="s">
        <v>70</v>
      </c>
      <c r="B11" s="181">
        <v>0</v>
      </c>
      <c r="C11" s="181">
        <v>0</v>
      </c>
      <c r="D11" s="57"/>
      <c r="E11" s="57"/>
      <c r="F11" s="57"/>
      <c r="G11" s="57"/>
      <c r="H11" s="57"/>
      <c r="J11" s="57"/>
      <c r="K11" s="93" t="s">
        <v>309</v>
      </c>
      <c r="L11" s="2">
        <v>0</v>
      </c>
      <c r="M11" s="2">
        <f>IF(B28=0,0,1)</f>
        <v>0</v>
      </c>
    </row>
    <row r="12" spans="1:13" ht="9" customHeight="1" thickBot="1" x14ac:dyDescent="0.25">
      <c r="A12" s="60"/>
      <c r="B12" s="60"/>
      <c r="C12" s="60" t="s">
        <v>1</v>
      </c>
      <c r="D12" s="60"/>
      <c r="E12" s="60"/>
      <c r="F12" s="60"/>
      <c r="G12" s="60"/>
      <c r="H12" s="60"/>
      <c r="I12" s="60"/>
      <c r="J12" s="60"/>
      <c r="K12" s="60"/>
      <c r="L12" s="60"/>
      <c r="M12" s="66" t="s">
        <v>1</v>
      </c>
    </row>
    <row r="13" spans="1:13" ht="10.9" customHeight="1" x14ac:dyDescent="0.2">
      <c r="A13" s="61" t="s">
        <v>7</v>
      </c>
      <c r="B13" s="36" t="s">
        <v>8</v>
      </c>
      <c r="C13" s="36" t="s">
        <v>9</v>
      </c>
      <c r="D13" s="36" t="s">
        <v>10</v>
      </c>
      <c r="E13" s="7"/>
      <c r="F13" s="36" t="s">
        <v>11</v>
      </c>
      <c r="G13" s="36" t="s">
        <v>8</v>
      </c>
      <c r="H13" s="36" t="s">
        <v>9</v>
      </c>
      <c r="I13" s="36" t="s">
        <v>12</v>
      </c>
      <c r="J13" s="57"/>
      <c r="K13" s="227"/>
      <c r="L13" s="232" t="s">
        <v>14</v>
      </c>
      <c r="M13" s="223" t="s">
        <v>12</v>
      </c>
    </row>
    <row r="14" spans="1:13" ht="2.25" customHeight="1" x14ac:dyDescent="0.2">
      <c r="A14" s="13"/>
      <c r="B14" s="24"/>
      <c r="C14" s="24"/>
      <c r="D14" s="24"/>
      <c r="E14" s="24"/>
      <c r="I14" s="57"/>
      <c r="J14" s="57"/>
      <c r="K14" s="228"/>
      <c r="L14" s="49"/>
    </row>
    <row r="15" spans="1:13" ht="10.9" customHeight="1" x14ac:dyDescent="0.2">
      <c r="A15" s="81" t="str">
        <f>("am 31.12."&amp;(liesmich!$I$5)-1)</f>
        <v>am 31.12.2021</v>
      </c>
      <c r="B15" s="62">
        <v>0</v>
      </c>
      <c r="C15" s="62">
        <v>0</v>
      </c>
      <c r="D15" s="25">
        <f>SUM(B15:C15)</f>
        <v>0</v>
      </c>
      <c r="E15" s="24"/>
      <c r="F15" s="17" t="s">
        <v>307</v>
      </c>
      <c r="G15" s="2">
        <v>0</v>
      </c>
      <c r="H15" s="2">
        <v>0</v>
      </c>
      <c r="I15" s="2">
        <v>0</v>
      </c>
      <c r="J15" s="57"/>
      <c r="K15" s="228"/>
      <c r="L15" s="229" t="s">
        <v>15</v>
      </c>
      <c r="M15" s="224">
        <v>0</v>
      </c>
    </row>
    <row r="16" spans="1:13" ht="10.9" customHeight="1" x14ac:dyDescent="0.2">
      <c r="A16" s="24"/>
      <c r="B16" s="14"/>
      <c r="C16" s="15"/>
      <c r="D16" s="1"/>
      <c r="E16" s="24"/>
      <c r="F16" s="62">
        <v>6</v>
      </c>
      <c r="G16" s="2">
        <v>0</v>
      </c>
      <c r="H16" s="2">
        <v>0</v>
      </c>
      <c r="I16" s="2">
        <v>0</v>
      </c>
      <c r="J16" s="57"/>
      <c r="K16" s="228"/>
      <c r="L16" s="229" t="s">
        <v>73</v>
      </c>
      <c r="M16" s="224">
        <v>0</v>
      </c>
    </row>
    <row r="17" spans="1:13" ht="10.9" customHeight="1" x14ac:dyDescent="0.2">
      <c r="A17" s="13" t="s">
        <v>76</v>
      </c>
      <c r="B17" s="62">
        <v>0</v>
      </c>
      <c r="C17" s="62">
        <v>0</v>
      </c>
      <c r="D17" s="25">
        <f>SUM(B17:C17)</f>
        <v>0</v>
      </c>
      <c r="E17" s="24"/>
      <c r="F17" s="62">
        <v>7</v>
      </c>
      <c r="G17" s="2">
        <v>0</v>
      </c>
      <c r="H17" s="2">
        <v>0</v>
      </c>
      <c r="I17" s="2">
        <v>0</v>
      </c>
      <c r="J17" s="57"/>
      <c r="K17" s="228"/>
      <c r="L17" s="229" t="s">
        <v>17</v>
      </c>
      <c r="M17" s="224">
        <v>0</v>
      </c>
    </row>
    <row r="18" spans="1:13" ht="10.9" customHeight="1" x14ac:dyDescent="0.2">
      <c r="A18" s="10" t="s">
        <v>77</v>
      </c>
      <c r="B18" s="182">
        <v>0</v>
      </c>
      <c r="C18" s="182">
        <v>0</v>
      </c>
      <c r="D18" s="25">
        <f>SUM(B18:C18)</f>
        <v>0</v>
      </c>
      <c r="E18" s="24"/>
      <c r="F18" s="62">
        <v>8</v>
      </c>
      <c r="G18" s="2">
        <v>0</v>
      </c>
      <c r="H18" s="2">
        <v>0</v>
      </c>
      <c r="I18" s="2">
        <v>0</v>
      </c>
      <c r="J18" s="57"/>
      <c r="K18" s="228"/>
      <c r="L18" s="229" t="s">
        <v>19</v>
      </c>
      <c r="M18" s="224">
        <v>0</v>
      </c>
    </row>
    <row r="19" spans="1:13" ht="10.9" customHeight="1" x14ac:dyDescent="0.2">
      <c r="A19" s="24"/>
      <c r="B19" s="24"/>
      <c r="C19" s="24"/>
      <c r="D19" s="26"/>
      <c r="E19" s="24"/>
      <c r="F19" s="62">
        <v>9</v>
      </c>
      <c r="G19" s="2">
        <v>0</v>
      </c>
      <c r="H19" s="2">
        <v>0</v>
      </c>
      <c r="I19" s="2">
        <v>0</v>
      </c>
      <c r="J19" s="57"/>
      <c r="K19" s="228"/>
      <c r="L19" s="229" t="s">
        <v>20</v>
      </c>
      <c r="M19" s="224">
        <v>0</v>
      </c>
    </row>
    <row r="20" spans="1:13" ht="10.9" customHeight="1" x14ac:dyDescent="0.2">
      <c r="A20" s="13" t="s">
        <v>13</v>
      </c>
      <c r="B20" s="25">
        <f>SUM(B15+B17+B18)</f>
        <v>0</v>
      </c>
      <c r="C20" s="25">
        <f>SUM(C15+C17+C18)</f>
        <v>0</v>
      </c>
      <c r="D20" s="25">
        <f>SUM(D15:D18)</f>
        <v>0</v>
      </c>
      <c r="E20" s="24"/>
      <c r="F20" s="62">
        <v>10</v>
      </c>
      <c r="G20" s="2">
        <v>0</v>
      </c>
      <c r="H20" s="2">
        <v>0</v>
      </c>
      <c r="I20" s="2">
        <v>0</v>
      </c>
      <c r="J20" s="57"/>
      <c r="K20" s="228"/>
      <c r="L20" s="229" t="s">
        <v>22</v>
      </c>
      <c r="M20" s="224">
        <v>0</v>
      </c>
    </row>
    <row r="21" spans="1:13" ht="10.9" customHeight="1" x14ac:dyDescent="0.2">
      <c r="A21" s="24"/>
      <c r="B21" s="24"/>
      <c r="C21" s="24"/>
      <c r="D21" s="26"/>
      <c r="E21" s="24"/>
      <c r="F21" s="62">
        <v>11</v>
      </c>
      <c r="G21" s="2">
        <v>0</v>
      </c>
      <c r="H21" s="2">
        <v>0</v>
      </c>
      <c r="I21" s="2">
        <v>0</v>
      </c>
      <c r="J21" s="57"/>
      <c r="K21" s="228"/>
      <c r="L21" s="230" t="s">
        <v>78</v>
      </c>
      <c r="M21" s="225">
        <v>0</v>
      </c>
    </row>
    <row r="22" spans="1:13" ht="10.9" customHeight="1" x14ac:dyDescent="0.2">
      <c r="A22" s="13" t="s">
        <v>16</v>
      </c>
      <c r="B22" s="62">
        <v>0</v>
      </c>
      <c r="C22" s="62">
        <v>0</v>
      </c>
      <c r="D22" s="25">
        <f>SUM(B22:C22)</f>
        <v>0</v>
      </c>
      <c r="E22" s="24"/>
      <c r="F22" s="62">
        <v>12</v>
      </c>
      <c r="G22" s="2">
        <v>0</v>
      </c>
      <c r="H22" s="2">
        <v>0</v>
      </c>
      <c r="I22" s="2">
        <v>0</v>
      </c>
      <c r="J22" s="57"/>
      <c r="K22" s="228"/>
      <c r="L22" s="229" t="s">
        <v>23</v>
      </c>
      <c r="M22" s="224">
        <v>0</v>
      </c>
    </row>
    <row r="23" spans="1:13" ht="10.9" customHeight="1" x14ac:dyDescent="0.2">
      <c r="A23" s="12" t="s">
        <v>286</v>
      </c>
      <c r="B23" s="62">
        <v>0</v>
      </c>
      <c r="C23" s="62">
        <v>0</v>
      </c>
      <c r="D23" s="25">
        <f>SUM(B23:C23)</f>
        <v>0</v>
      </c>
      <c r="E23" s="24"/>
      <c r="F23" s="62">
        <v>13</v>
      </c>
      <c r="G23" s="2">
        <v>0</v>
      </c>
      <c r="H23" s="2">
        <v>0</v>
      </c>
      <c r="I23" s="2">
        <v>0</v>
      </c>
      <c r="J23" s="57"/>
      <c r="K23" s="228"/>
      <c r="L23" s="231" t="s">
        <v>24</v>
      </c>
      <c r="M23" s="226">
        <f>SUM(M15:M22)</f>
        <v>0</v>
      </c>
    </row>
    <row r="24" spans="1:13" ht="10.9" customHeight="1" x14ac:dyDescent="0.2">
      <c r="A24" s="13" t="s">
        <v>18</v>
      </c>
      <c r="B24" s="62">
        <v>0</v>
      </c>
      <c r="C24" s="62">
        <v>0</v>
      </c>
      <c r="D24" s="25">
        <f>SUM(B24:C24)</f>
        <v>0</v>
      </c>
      <c r="E24" s="24"/>
      <c r="F24" s="62">
        <v>14</v>
      </c>
      <c r="G24" s="2">
        <v>0</v>
      </c>
      <c r="H24" s="2">
        <v>0</v>
      </c>
      <c r="I24" s="2">
        <v>0</v>
      </c>
      <c r="J24" s="57"/>
      <c r="K24" s="24"/>
      <c r="M24" s="129" t="b">
        <f>SUM(M23)=D24</f>
        <v>1</v>
      </c>
    </row>
    <row r="25" spans="1:13" ht="10.9" customHeight="1" x14ac:dyDescent="0.2">
      <c r="A25" s="24"/>
      <c r="B25" s="24"/>
      <c r="C25" s="24"/>
      <c r="D25" s="26"/>
      <c r="E25" s="24"/>
      <c r="F25" s="17">
        <v>15</v>
      </c>
      <c r="G25" s="2">
        <v>0</v>
      </c>
      <c r="H25" s="2">
        <v>0</v>
      </c>
      <c r="I25" s="2">
        <v>0</v>
      </c>
      <c r="J25" s="57"/>
    </row>
    <row r="26" spans="1:13" ht="10.9" customHeight="1" x14ac:dyDescent="0.2">
      <c r="A26" s="37" t="str">
        <f>("Gesamtzahl am 31.12."&amp;(liesmich!$I$5))</f>
        <v>Gesamtzahl am 31.12.2022</v>
      </c>
      <c r="B26" s="25">
        <f>SUM(B20-B22-B24)</f>
        <v>0</v>
      </c>
      <c r="C26" s="25">
        <f>SUM(C20-C22-C24)</f>
        <v>0</v>
      </c>
      <c r="D26" s="25">
        <f>SUM(D20-D22-D24)</f>
        <v>0</v>
      </c>
      <c r="E26" s="24"/>
      <c r="F26" s="17">
        <v>16</v>
      </c>
      <c r="G26" s="2">
        <v>0</v>
      </c>
      <c r="H26" s="2">
        <v>0</v>
      </c>
      <c r="I26" s="2">
        <v>0</v>
      </c>
      <c r="J26" s="57"/>
    </row>
    <row r="27" spans="1:13" ht="10.9" customHeight="1" x14ac:dyDescent="0.2">
      <c r="A27" s="37"/>
      <c r="B27" s="65"/>
      <c r="C27" s="65"/>
      <c r="D27" s="65"/>
      <c r="E27" s="24"/>
      <c r="F27" s="17">
        <v>17</v>
      </c>
      <c r="G27" s="2">
        <v>0</v>
      </c>
      <c r="H27" s="2">
        <v>0</v>
      </c>
      <c r="I27" s="2">
        <v>0</v>
      </c>
      <c r="J27" s="57"/>
    </row>
    <row r="28" spans="1:13" ht="10.9" customHeight="1" x14ac:dyDescent="0.2">
      <c r="A28" s="216" t="s">
        <v>286</v>
      </c>
      <c r="B28" s="62">
        <v>0</v>
      </c>
      <c r="C28" s="65"/>
      <c r="D28" s="65"/>
      <c r="E28" s="24"/>
      <c r="F28" s="17">
        <v>18</v>
      </c>
      <c r="G28" s="2">
        <v>0</v>
      </c>
      <c r="H28" s="2">
        <v>0</v>
      </c>
      <c r="I28" s="2">
        <v>0</v>
      </c>
      <c r="J28" s="57"/>
    </row>
    <row r="29" spans="1:13" ht="10.9" customHeight="1" x14ac:dyDescent="0.2">
      <c r="A29" s="33" t="str">
        <f>("am 31.12."&amp;(liesmich!$I$5))</f>
        <v>am 31.12.2022</v>
      </c>
      <c r="B29" s="65"/>
      <c r="C29" s="65"/>
      <c r="D29" s="65"/>
      <c r="E29" s="24"/>
      <c r="F29" s="17" t="s">
        <v>21</v>
      </c>
      <c r="G29" s="2">
        <v>0</v>
      </c>
      <c r="H29" s="2">
        <v>0</v>
      </c>
      <c r="I29" s="2">
        <v>0</v>
      </c>
      <c r="J29" s="57"/>
    </row>
    <row r="30" spans="1:13" ht="3" customHeight="1" x14ac:dyDescent="0.2">
      <c r="A30" s="57"/>
      <c r="B30" s="24"/>
      <c r="C30" s="24"/>
      <c r="D30" s="24"/>
      <c r="E30" s="57"/>
      <c r="F30" s="57"/>
      <c r="G30" s="57"/>
      <c r="H30" s="57"/>
      <c r="I30" s="57"/>
      <c r="J30" s="57"/>
    </row>
    <row r="31" spans="1:13" ht="10.9" customHeight="1" x14ac:dyDescent="0.2">
      <c r="C31" s="24"/>
      <c r="D31" s="24"/>
      <c r="E31" s="57"/>
      <c r="F31" s="18" t="s">
        <v>24</v>
      </c>
      <c r="G31" s="16">
        <f>SUM(G15:G30)</f>
        <v>0</v>
      </c>
      <c r="H31" s="16">
        <f>SUM(H15:H30)</f>
        <v>0</v>
      </c>
      <c r="I31" s="16">
        <f>SUM(I15:I30)</f>
        <v>0</v>
      </c>
      <c r="J31" s="57"/>
    </row>
    <row r="32" spans="1:13" ht="8.25" customHeight="1" thickBot="1" x14ac:dyDescent="0.25">
      <c r="A32" s="60"/>
      <c r="B32" s="60"/>
      <c r="C32" s="60"/>
      <c r="D32" s="60"/>
      <c r="E32" s="60"/>
      <c r="F32" s="60"/>
      <c r="G32" s="130" t="b">
        <f>SUM(G31)=B26</f>
        <v>1</v>
      </c>
      <c r="H32" s="130" t="b">
        <f>SUM(H31)=C26</f>
        <v>1</v>
      </c>
      <c r="I32" s="130" t="b">
        <f>SUM(I31)=D26</f>
        <v>1</v>
      </c>
      <c r="J32" s="60"/>
      <c r="K32" s="63"/>
      <c r="L32" s="63"/>
      <c r="M32" s="63"/>
    </row>
    <row r="33" spans="1:13" x14ac:dyDescent="0.2">
      <c r="A33" s="87" t="s">
        <v>284</v>
      </c>
      <c r="B33" s="57"/>
      <c r="C33" s="38" t="s">
        <v>79</v>
      </c>
      <c r="D33" s="38" t="s">
        <v>102</v>
      </c>
      <c r="E33" s="57"/>
      <c r="F33" s="57"/>
      <c r="G33" s="57"/>
      <c r="H33" s="57"/>
      <c r="I33" s="57"/>
      <c r="J33" s="57"/>
      <c r="L33" s="38" t="s">
        <v>79</v>
      </c>
      <c r="M33" s="38" t="s">
        <v>102</v>
      </c>
    </row>
    <row r="34" spans="1:13" ht="10.9" customHeight="1" x14ac:dyDescent="0.2">
      <c r="A34" s="39"/>
      <c r="B34" s="125" t="s">
        <v>278</v>
      </c>
      <c r="C34" s="2">
        <v>0</v>
      </c>
      <c r="D34" s="2">
        <f>IF(C34=0,1,0)</f>
        <v>1</v>
      </c>
      <c r="E34" s="57"/>
      <c r="G34" s="64"/>
      <c r="H34" s="91" t="s">
        <v>25</v>
      </c>
      <c r="I34" s="57"/>
      <c r="J34" s="57"/>
      <c r="L34" s="2">
        <v>0</v>
      </c>
      <c r="M34" s="2">
        <f>IF(L34=0,1,0)</f>
        <v>1</v>
      </c>
    </row>
    <row r="35" spans="1:13" ht="10.9" customHeight="1" x14ac:dyDescent="0.2">
      <c r="A35" s="40"/>
      <c r="B35" s="125" t="s">
        <v>279</v>
      </c>
      <c r="C35" s="2">
        <v>0</v>
      </c>
      <c r="D35" s="2">
        <f>IF(C35=0,1,0)</f>
        <v>1</v>
      </c>
      <c r="E35" s="57"/>
      <c r="G35" s="64"/>
      <c r="H35" s="91" t="s">
        <v>26</v>
      </c>
      <c r="I35" s="57"/>
      <c r="J35" s="57"/>
      <c r="L35" s="2">
        <v>0</v>
      </c>
      <c r="M35" s="2">
        <f>IF(L35=0,1,0)</f>
        <v>1</v>
      </c>
    </row>
    <row r="36" spans="1:13" ht="10.9" customHeight="1" x14ac:dyDescent="0.2">
      <c r="A36" s="39"/>
      <c r="B36" s="203" t="s">
        <v>280</v>
      </c>
      <c r="C36" s="2">
        <v>0</v>
      </c>
      <c r="D36" s="2">
        <f>IF(C36=0,1,0)</f>
        <v>1</v>
      </c>
      <c r="E36" s="57"/>
      <c r="G36" s="64"/>
      <c r="H36" s="91" t="s">
        <v>27</v>
      </c>
      <c r="I36" s="57"/>
      <c r="J36" s="57"/>
      <c r="L36" s="2">
        <v>0</v>
      </c>
      <c r="M36" s="2">
        <f>IF(L36=0,1,0)</f>
        <v>1</v>
      </c>
    </row>
    <row r="37" spans="1:13" ht="10.9" customHeight="1" x14ac:dyDescent="0.2">
      <c r="A37" s="69"/>
      <c r="B37" s="204" t="s">
        <v>281</v>
      </c>
      <c r="C37" s="183">
        <v>0</v>
      </c>
      <c r="D37" s="2">
        <f>IF(C37=0,1,0)</f>
        <v>1</v>
      </c>
      <c r="E37" s="57"/>
      <c r="G37" s="64"/>
      <c r="H37" s="91" t="s">
        <v>28</v>
      </c>
      <c r="I37" s="57"/>
      <c r="J37" s="57"/>
      <c r="L37" s="5" t="s">
        <v>1</v>
      </c>
      <c r="M37" s="3" t="s">
        <v>1</v>
      </c>
    </row>
    <row r="38" spans="1:13" ht="10.9" customHeight="1" x14ac:dyDescent="0.2">
      <c r="B38" s="39"/>
      <c r="C38" s="6" t="s">
        <v>1</v>
      </c>
      <c r="D38" s="6" t="s">
        <v>1</v>
      </c>
      <c r="E38" s="57"/>
      <c r="G38" s="64"/>
      <c r="H38" s="91" t="s">
        <v>29</v>
      </c>
      <c r="I38" s="57"/>
      <c r="J38" s="57"/>
      <c r="L38" s="2">
        <v>0</v>
      </c>
      <c r="M38" s="2">
        <f>IF(L38=0,1,0)</f>
        <v>1</v>
      </c>
    </row>
    <row r="39" spans="1:13" ht="10.9" customHeight="1" x14ac:dyDescent="0.2">
      <c r="A39" s="39"/>
      <c r="B39" s="39"/>
      <c r="C39" s="7" t="s">
        <v>12</v>
      </c>
      <c r="D39" s="3"/>
      <c r="E39" s="57"/>
      <c r="G39" s="64"/>
      <c r="H39" s="91" t="s">
        <v>30</v>
      </c>
      <c r="I39" s="57"/>
      <c r="J39" s="57"/>
      <c r="L39" s="5" t="s">
        <v>1</v>
      </c>
      <c r="M39" s="3" t="s">
        <v>1</v>
      </c>
    </row>
    <row r="40" spans="1:13" ht="10.9" customHeight="1" x14ac:dyDescent="0.2">
      <c r="B40" s="10" t="s">
        <v>311</v>
      </c>
      <c r="C40" s="184">
        <v>0</v>
      </c>
      <c r="D40" s="3"/>
      <c r="E40" s="57"/>
      <c r="G40" s="64"/>
      <c r="H40" s="91" t="s">
        <v>31</v>
      </c>
      <c r="I40" s="57"/>
      <c r="J40" s="57"/>
      <c r="L40" s="2">
        <v>0</v>
      </c>
      <c r="M40" s="2">
        <f>IF(L40=0,1,0)</f>
        <v>1</v>
      </c>
    </row>
    <row r="41" spans="1:13" ht="10.9" customHeight="1" x14ac:dyDescent="0.2">
      <c r="B41" s="10" t="s">
        <v>312</v>
      </c>
      <c r="C41" s="184">
        <v>0</v>
      </c>
      <c r="D41" s="3"/>
      <c r="E41" s="57"/>
      <c r="G41" s="64"/>
      <c r="H41" s="91" t="s">
        <v>32</v>
      </c>
      <c r="I41" s="57"/>
      <c r="J41" s="57"/>
      <c r="L41" s="2">
        <v>0</v>
      </c>
      <c r="M41" s="2">
        <f>IF(L41=0,1,0)</f>
        <v>1</v>
      </c>
    </row>
    <row r="42" spans="1:13" ht="10.9" customHeight="1" x14ac:dyDescent="0.2">
      <c r="B42" s="10" t="s">
        <v>313</v>
      </c>
      <c r="C42" s="184">
        <v>0</v>
      </c>
      <c r="D42" s="4"/>
      <c r="E42" s="57"/>
      <c r="G42" s="64"/>
      <c r="H42" s="91" t="s">
        <v>33</v>
      </c>
      <c r="I42" s="57"/>
      <c r="J42" s="57"/>
      <c r="L42" s="8"/>
      <c r="M42" s="3" t="s">
        <v>1</v>
      </c>
    </row>
    <row r="43" spans="1:13" ht="10.9" customHeight="1" x14ac:dyDescent="0.2">
      <c r="A43" s="10"/>
      <c r="B43" s="65"/>
      <c r="C43" s="129" t="b">
        <f xml:space="preserve"> SUM(C40:C42)&lt;=D20*3</f>
        <v>1</v>
      </c>
      <c r="D43" s="3"/>
      <c r="E43" s="57"/>
      <c r="G43" s="64"/>
      <c r="H43" s="91" t="s">
        <v>34</v>
      </c>
      <c r="I43" s="57"/>
      <c r="J43" s="57"/>
      <c r="L43" s="2">
        <v>0</v>
      </c>
      <c r="M43" s="2">
        <f>IF(L43=0,1,0)</f>
        <v>1</v>
      </c>
    </row>
    <row r="44" spans="1:13" ht="10.9" customHeight="1" thickBot="1" x14ac:dyDescent="0.25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6"/>
      <c r="M44" s="60"/>
    </row>
    <row r="45" spans="1:13" ht="10.9" customHeight="1" x14ac:dyDescent="0.2">
      <c r="A45" s="58" t="s">
        <v>282</v>
      </c>
      <c r="C45" s="38" t="s">
        <v>12</v>
      </c>
      <c r="D45" s="57"/>
      <c r="E45" s="57"/>
      <c r="F45" s="67"/>
      <c r="G45" s="67"/>
      <c r="H45" s="67"/>
      <c r="I45" s="39"/>
      <c r="J45" s="68" t="s">
        <v>80</v>
      </c>
      <c r="L45" s="69"/>
    </row>
    <row r="46" spans="1:13" ht="10.9" customHeight="1" x14ac:dyDescent="0.2">
      <c r="A46" s="50"/>
      <c r="B46" s="34" t="s">
        <v>81</v>
      </c>
      <c r="C46" s="184">
        <v>0</v>
      </c>
      <c r="D46" s="57"/>
      <c r="E46" s="57"/>
      <c r="F46" s="70"/>
      <c r="G46" s="70"/>
      <c r="H46" s="70"/>
      <c r="I46" s="9"/>
      <c r="J46" s="57"/>
      <c r="K46" s="12" t="s">
        <v>82</v>
      </c>
      <c r="L46" s="183">
        <v>0</v>
      </c>
    </row>
    <row r="47" spans="1:13" ht="10.9" customHeight="1" x14ac:dyDescent="0.2">
      <c r="A47" s="50"/>
      <c r="B47" s="10" t="s">
        <v>83</v>
      </c>
      <c r="C47" s="184">
        <v>0</v>
      </c>
      <c r="D47" s="5"/>
      <c r="E47" s="57"/>
      <c r="F47" s="10"/>
      <c r="G47" s="10"/>
      <c r="H47" s="10"/>
      <c r="I47" s="70"/>
      <c r="J47" s="3"/>
      <c r="K47" s="12" t="s">
        <v>84</v>
      </c>
      <c r="L47" s="183">
        <v>0</v>
      </c>
    </row>
    <row r="48" spans="1:13" ht="10.9" customHeight="1" x14ac:dyDescent="0.2">
      <c r="A48" s="59"/>
      <c r="B48" s="10" t="s">
        <v>85</v>
      </c>
      <c r="C48" s="185">
        <v>0</v>
      </c>
      <c r="D48" s="5"/>
      <c r="E48" s="57"/>
      <c r="F48" s="10"/>
      <c r="G48" s="10"/>
      <c r="H48" s="10"/>
      <c r="I48" s="70"/>
      <c r="J48" s="3"/>
      <c r="K48" s="12" t="s">
        <v>86</v>
      </c>
      <c r="L48" s="183">
        <v>0</v>
      </c>
    </row>
    <row r="49" spans="1:13" ht="10.9" customHeight="1" x14ac:dyDescent="0.2">
      <c r="A49" s="59"/>
      <c r="B49" s="51" t="s">
        <v>87</v>
      </c>
      <c r="C49" s="184">
        <v>0</v>
      </c>
      <c r="D49" s="5"/>
      <c r="E49" s="57"/>
      <c r="F49" s="10"/>
      <c r="G49" s="10"/>
      <c r="H49" s="10"/>
      <c r="I49" s="70"/>
      <c r="J49" s="3"/>
      <c r="K49" s="12" t="s">
        <v>88</v>
      </c>
      <c r="L49" s="183">
        <v>0</v>
      </c>
    </row>
    <row r="50" spans="1:13" ht="10.5" customHeight="1" thickBot="1" x14ac:dyDescent="0.25">
      <c r="A50" s="71"/>
      <c r="B50" s="52"/>
      <c r="C50" s="11"/>
      <c r="D50" s="60"/>
      <c r="E50" s="60"/>
      <c r="F50" s="63"/>
      <c r="G50" s="63"/>
      <c r="H50" s="63"/>
      <c r="I50" s="71"/>
      <c r="J50" s="72"/>
      <c r="K50" s="60"/>
      <c r="L50" s="130" t="b">
        <f>SUM(L46:L49)=C10</f>
        <v>1</v>
      </c>
      <c r="M50" s="60"/>
    </row>
    <row r="51" spans="1:13" ht="10.9" customHeight="1" x14ac:dyDescent="0.2">
      <c r="A51" s="58" t="s">
        <v>35</v>
      </c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</row>
    <row r="52" spans="1:13" ht="10.9" customHeight="1" x14ac:dyDescent="0.2">
      <c r="B52" s="5" t="s">
        <v>12</v>
      </c>
      <c r="C52" s="57"/>
      <c r="D52" s="57"/>
      <c r="E52" s="57"/>
      <c r="G52" s="65"/>
      <c r="H52" s="182">
        <v>0</v>
      </c>
      <c r="I52" s="58" t="s">
        <v>36</v>
      </c>
      <c r="J52" s="57"/>
      <c r="K52" s="57"/>
      <c r="L52" s="57"/>
    </row>
    <row r="53" spans="1:13" ht="10.9" customHeight="1" x14ac:dyDescent="0.2">
      <c r="B53" s="184">
        <v>0</v>
      </c>
      <c r="C53" s="58" t="s">
        <v>37</v>
      </c>
      <c r="D53" s="57"/>
      <c r="E53" s="57"/>
      <c r="G53" s="10"/>
      <c r="H53" s="186">
        <v>0</v>
      </c>
      <c r="I53" s="58" t="s">
        <v>38</v>
      </c>
      <c r="J53" s="57"/>
      <c r="K53" s="57"/>
      <c r="L53" s="57"/>
    </row>
    <row r="54" spans="1:13" ht="10.9" customHeight="1" x14ac:dyDescent="0.2">
      <c r="B54" s="57" t="s">
        <v>39</v>
      </c>
      <c r="C54" s="57"/>
      <c r="D54" s="57"/>
      <c r="E54" s="57"/>
      <c r="G54" s="57"/>
      <c r="H54" s="57" t="s">
        <v>40</v>
      </c>
      <c r="I54" s="57"/>
      <c r="J54" s="57"/>
      <c r="K54" s="57"/>
      <c r="L54" s="57"/>
      <c r="M54" s="24"/>
    </row>
    <row r="55" spans="1:13" ht="6" customHeight="1" thickBot="1" x14ac:dyDescent="0.25">
      <c r="A55" s="60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</row>
    <row r="56" spans="1:13" ht="5.25" customHeight="1" x14ac:dyDescent="0.2"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</row>
    <row r="57" spans="1:13" ht="10.9" customHeight="1" x14ac:dyDescent="0.2">
      <c r="A57" s="58" t="s">
        <v>283</v>
      </c>
      <c r="B57" s="57"/>
      <c r="D57" s="39"/>
      <c r="E57" s="39"/>
      <c r="F57" s="57"/>
      <c r="G57" s="57"/>
      <c r="H57" s="57"/>
      <c r="I57" s="57"/>
      <c r="J57" s="57"/>
      <c r="K57" s="57"/>
      <c r="L57" s="57"/>
    </row>
    <row r="58" spans="1:13" ht="7.5" customHeight="1" x14ac:dyDescent="0.2">
      <c r="A58" s="57"/>
      <c r="B58" s="57"/>
      <c r="E58" s="57"/>
      <c r="F58" s="57"/>
      <c r="G58" s="57"/>
      <c r="H58" s="57"/>
      <c r="I58" s="57"/>
      <c r="J58" s="57"/>
      <c r="K58" s="57"/>
      <c r="L58" s="57"/>
    </row>
    <row r="59" spans="1:13" ht="10.9" customHeight="1" x14ac:dyDescent="0.2">
      <c r="A59" s="57"/>
      <c r="B59" s="57" t="s">
        <v>41</v>
      </c>
      <c r="D59" s="57" t="s">
        <v>314</v>
      </c>
      <c r="E59" s="57"/>
      <c r="G59" s="57" t="s">
        <v>315</v>
      </c>
      <c r="H59" s="57" t="s">
        <v>316</v>
      </c>
      <c r="I59" s="57" t="s">
        <v>317</v>
      </c>
      <c r="J59" s="57"/>
      <c r="K59" s="57"/>
      <c r="L59" s="57"/>
    </row>
    <row r="60" spans="1:13" ht="10.9" customHeight="1" x14ac:dyDescent="0.2">
      <c r="A60" s="57"/>
      <c r="B60" s="57" t="s">
        <v>42</v>
      </c>
      <c r="D60" s="57" t="s">
        <v>89</v>
      </c>
      <c r="E60" s="57"/>
      <c r="G60" s="57" t="s">
        <v>89</v>
      </c>
      <c r="H60" s="57" t="s">
        <v>89</v>
      </c>
      <c r="I60" s="57" t="s">
        <v>90</v>
      </c>
      <c r="J60" s="57"/>
      <c r="K60" s="57"/>
      <c r="L60" s="57"/>
    </row>
    <row r="61" spans="1:13" ht="10.9" customHeight="1" x14ac:dyDescent="0.2">
      <c r="A61" s="57" t="s">
        <v>43</v>
      </c>
      <c r="B61" s="62">
        <v>0</v>
      </c>
      <c r="D61" s="62">
        <v>0</v>
      </c>
      <c r="E61" s="65"/>
      <c r="G61" s="62">
        <v>0</v>
      </c>
      <c r="H61" s="62">
        <v>0</v>
      </c>
      <c r="I61" s="62">
        <v>0</v>
      </c>
      <c r="J61" s="57"/>
      <c r="K61" s="57"/>
      <c r="L61" s="57"/>
    </row>
    <row r="62" spans="1:13" ht="10.9" customHeight="1" x14ac:dyDescent="0.2">
      <c r="A62" s="57" t="s">
        <v>44</v>
      </c>
      <c r="B62" s="62">
        <v>0</v>
      </c>
      <c r="D62" s="62">
        <v>0</v>
      </c>
      <c r="E62" s="65"/>
      <c r="G62" s="62">
        <v>0</v>
      </c>
      <c r="H62" s="62">
        <v>0</v>
      </c>
      <c r="I62" s="62">
        <v>0</v>
      </c>
      <c r="J62" s="57"/>
      <c r="K62" s="57"/>
      <c r="L62" s="57"/>
    </row>
    <row r="63" spans="1:13" ht="10.9" customHeight="1" x14ac:dyDescent="0.2">
      <c r="A63" s="57" t="s">
        <v>45</v>
      </c>
      <c r="B63" s="62">
        <v>0</v>
      </c>
      <c r="D63" s="62">
        <v>0</v>
      </c>
      <c r="E63" s="65"/>
      <c r="G63" s="62">
        <v>0</v>
      </c>
      <c r="H63" s="62">
        <v>0</v>
      </c>
      <c r="I63" s="62">
        <v>0</v>
      </c>
      <c r="J63" s="57"/>
      <c r="K63" s="57"/>
      <c r="L63" s="34" t="s">
        <v>91</v>
      </c>
    </row>
    <row r="64" spans="1:13" ht="10.9" customHeight="1" x14ac:dyDescent="0.2">
      <c r="A64" s="57" t="s">
        <v>46</v>
      </c>
      <c r="B64" s="25">
        <f>SUM(B61:B63)</f>
        <v>0</v>
      </c>
      <c r="D64" s="25">
        <f>SUM(D61:D63)</f>
        <v>0</v>
      </c>
      <c r="E64" s="65"/>
      <c r="G64" s="25">
        <f>SUM(G61:G63)</f>
        <v>0</v>
      </c>
      <c r="H64" s="25">
        <f>SUM(H61:H63)</f>
        <v>0</v>
      </c>
      <c r="I64" s="25">
        <f>SUM(I61:I63)</f>
        <v>0</v>
      </c>
      <c r="J64" s="57"/>
      <c r="L64" s="25">
        <f>SUM(B64:I64)</f>
        <v>0</v>
      </c>
    </row>
    <row r="65" spans="1:13" ht="7.5" customHeight="1" thickBot="1" x14ac:dyDescent="0.25">
      <c r="A65" s="60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</row>
    <row r="66" spans="1:13" ht="10.9" customHeight="1" x14ac:dyDescent="0.2">
      <c r="A66" s="58" t="s">
        <v>47</v>
      </c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</row>
    <row r="67" spans="1:13" ht="10.9" customHeight="1" x14ac:dyDescent="0.2">
      <c r="A67" s="57"/>
      <c r="B67" s="5" t="s">
        <v>48</v>
      </c>
      <c r="C67" s="5" t="s">
        <v>49</v>
      </c>
      <c r="D67" s="5" t="s">
        <v>50</v>
      </c>
      <c r="E67" s="5"/>
      <c r="F67" s="5" t="s">
        <v>51</v>
      </c>
      <c r="G67" s="5" t="s">
        <v>52</v>
      </c>
      <c r="H67" s="5" t="s">
        <v>53</v>
      </c>
      <c r="J67" s="5"/>
      <c r="L67" s="57"/>
    </row>
    <row r="68" spans="1:13" ht="10.9" customHeight="1" x14ac:dyDescent="0.2">
      <c r="A68" s="57"/>
      <c r="B68" s="2">
        <v>0</v>
      </c>
      <c r="C68" s="2">
        <v>0</v>
      </c>
      <c r="D68" s="2">
        <v>0</v>
      </c>
      <c r="E68" s="5"/>
      <c r="F68" s="2">
        <v>0</v>
      </c>
      <c r="G68" s="2">
        <v>0</v>
      </c>
      <c r="H68" s="2">
        <v>0</v>
      </c>
      <c r="I68" s="131" t="b">
        <f>SUM(B68:D68,F68,G68,H68)=C10</f>
        <v>1</v>
      </c>
      <c r="J68" s="3" t="s">
        <v>1</v>
      </c>
    </row>
    <row r="69" spans="1:13" ht="7.5" customHeight="1" x14ac:dyDescent="0.2">
      <c r="A69" s="57"/>
      <c r="B69" s="57" t="s">
        <v>1</v>
      </c>
      <c r="C69" s="57"/>
      <c r="D69" s="57"/>
      <c r="E69" s="57"/>
      <c r="F69" s="57"/>
      <c r="G69" s="57"/>
      <c r="H69" s="57"/>
      <c r="I69" s="57"/>
      <c r="J69" s="57"/>
      <c r="K69" s="57"/>
      <c r="L69" s="57"/>
    </row>
    <row r="70" spans="1:13" ht="7.5" customHeight="1" x14ac:dyDescent="0.2">
      <c r="A70" s="57"/>
      <c r="B70" s="5" t="s">
        <v>12</v>
      </c>
      <c r="C70" s="57"/>
      <c r="D70" s="57"/>
      <c r="E70" s="57"/>
      <c r="F70" s="57"/>
      <c r="G70" s="57"/>
      <c r="H70" s="57"/>
      <c r="I70" s="57"/>
      <c r="J70" s="57"/>
      <c r="K70" s="57"/>
      <c r="L70" s="57"/>
    </row>
    <row r="71" spans="1:13" ht="10.9" customHeight="1" x14ac:dyDescent="0.2">
      <c r="A71" s="57" t="s">
        <v>54</v>
      </c>
      <c r="B71" s="2">
        <v>0</v>
      </c>
      <c r="C71" s="57" t="s">
        <v>55</v>
      </c>
      <c r="D71" s="57"/>
      <c r="E71" s="57"/>
      <c r="G71" s="42"/>
      <c r="H71" s="42" t="s">
        <v>92</v>
      </c>
      <c r="I71" s="187"/>
      <c r="J71" s="82"/>
      <c r="K71" s="82"/>
      <c r="L71" s="82"/>
      <c r="M71" s="83"/>
    </row>
    <row r="72" spans="1:13" ht="10.9" customHeight="1" x14ac:dyDescent="0.2">
      <c r="E72" s="57"/>
      <c r="F72" s="6"/>
      <c r="G72" s="6"/>
      <c r="H72" s="6"/>
      <c r="I72" s="6"/>
      <c r="J72" s="24"/>
      <c r="K72" s="24"/>
      <c r="L72" s="57"/>
    </row>
    <row r="73" spans="1:13" ht="10.9" customHeight="1" x14ac:dyDescent="0.2">
      <c r="A73" s="43" t="s">
        <v>93</v>
      </c>
      <c r="B73" s="2">
        <v>0</v>
      </c>
      <c r="C73" s="58" t="s">
        <v>141</v>
      </c>
      <c r="E73" s="57"/>
      <c r="G73" s="18"/>
      <c r="H73" s="18" t="s">
        <v>94</v>
      </c>
      <c r="I73" s="187"/>
      <c r="J73" s="82"/>
      <c r="K73" s="82"/>
      <c r="L73" s="82"/>
      <c r="M73" s="49"/>
    </row>
    <row r="74" spans="1:13" ht="10.9" customHeight="1" x14ac:dyDescent="0.2">
      <c r="A74" s="67" t="s">
        <v>95</v>
      </c>
      <c r="B74" s="184">
        <v>0</v>
      </c>
      <c r="C74" s="74" t="s">
        <v>140</v>
      </c>
      <c r="D74" s="74"/>
      <c r="E74" s="24"/>
      <c r="F74" s="24"/>
      <c r="G74" s="24"/>
      <c r="H74" s="24"/>
      <c r="I74" s="24"/>
      <c r="J74" s="24"/>
      <c r="K74" s="61"/>
      <c r="L74" s="24"/>
    </row>
    <row r="75" spans="1:13" ht="6" customHeight="1" x14ac:dyDescent="0.2">
      <c r="A75" s="57"/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</row>
    <row r="76" spans="1:13" ht="10.9" customHeight="1" thickBot="1" x14ac:dyDescent="0.25">
      <c r="A76" s="18" t="s">
        <v>56</v>
      </c>
      <c r="B76" s="188" t="s">
        <v>1</v>
      </c>
      <c r="C76" s="60"/>
      <c r="D76" s="63"/>
      <c r="E76" s="57"/>
      <c r="F76" s="18" t="s">
        <v>57</v>
      </c>
      <c r="G76" s="60"/>
      <c r="H76" s="60"/>
      <c r="I76" s="60"/>
      <c r="J76" s="57"/>
      <c r="K76" s="18" t="s">
        <v>58</v>
      </c>
      <c r="L76" s="188" t="s">
        <v>1</v>
      </c>
      <c r="M76" s="63"/>
    </row>
    <row r="77" spans="1:13" ht="10.9" customHeight="1" thickBot="1" x14ac:dyDescent="0.25">
      <c r="A77" s="18" t="s">
        <v>59</v>
      </c>
      <c r="B77" s="189" t="s">
        <v>1</v>
      </c>
      <c r="C77" s="84"/>
      <c r="D77" s="237"/>
      <c r="E77" s="57"/>
      <c r="F77" s="18" t="s">
        <v>60</v>
      </c>
      <c r="G77" s="84"/>
      <c r="H77" s="84"/>
      <c r="I77" s="84"/>
      <c r="J77" s="57"/>
      <c r="K77" s="18" t="s">
        <v>61</v>
      </c>
      <c r="L77" s="188" t="s">
        <v>1</v>
      </c>
      <c r="M77" s="63"/>
    </row>
    <row r="78" spans="1:13" ht="10.9" customHeight="1" thickBot="1" x14ac:dyDescent="0.25">
      <c r="A78" s="18" t="s">
        <v>62</v>
      </c>
      <c r="B78" s="60" t="s">
        <v>1</v>
      </c>
      <c r="C78" s="60" t="s">
        <v>1</v>
      </c>
      <c r="D78" s="60"/>
      <c r="E78" s="60"/>
      <c r="F78" s="60" t="s">
        <v>1</v>
      </c>
      <c r="G78" s="60"/>
      <c r="H78" s="60"/>
      <c r="I78" s="60"/>
      <c r="J78" s="57"/>
      <c r="K78" s="18" t="s">
        <v>63</v>
      </c>
      <c r="L78" s="188" t="s">
        <v>1</v>
      </c>
      <c r="M78" s="63"/>
    </row>
    <row r="79" spans="1:13" ht="10.9" customHeight="1" thickBot="1" x14ac:dyDescent="0.25">
      <c r="A79" s="57"/>
      <c r="B79" s="5" t="s">
        <v>64</v>
      </c>
      <c r="C79" s="5" t="s">
        <v>65</v>
      </c>
      <c r="D79" s="5"/>
      <c r="E79" s="5"/>
      <c r="F79" s="5" t="s">
        <v>66</v>
      </c>
      <c r="G79" s="5"/>
      <c r="H79" s="5"/>
      <c r="I79" s="57"/>
      <c r="J79" s="57"/>
      <c r="K79" s="18" t="s">
        <v>96</v>
      </c>
      <c r="L79" s="60" t="s">
        <v>1</v>
      </c>
      <c r="M79" s="63"/>
    </row>
    <row r="80" spans="1:13" x14ac:dyDescent="0.2">
      <c r="A80" s="202" t="str">
        <f>liesmich!A34</f>
        <v>Formularstand: 15.02.2014</v>
      </c>
    </row>
  </sheetData>
  <sheetProtection password="973E" sheet="1" objects="1" scenarios="1" selectLockedCells="1" selectUnlockedCells="1"/>
  <phoneticPr fontId="0" type="noConversion"/>
  <conditionalFormatting sqref="M24 C43 L50 G32:I32">
    <cfRule type="cellIs" priority="1" stopIfTrue="1" operator="equal">
      <formula>TRUE</formula>
    </cfRule>
    <cfRule type="cellIs" dxfId="9" priority="2" stopIfTrue="1" operator="equal">
      <formula>FALSE</formula>
    </cfRule>
  </conditionalFormatting>
  <conditionalFormatting sqref="C40:C42">
    <cfRule type="cellIs" dxfId="8" priority="3" stopIfTrue="1" operator="greaterThan">
      <formula>$D$20</formula>
    </cfRule>
  </conditionalFormatting>
  <pageMargins left="0.23622047244094491" right="0.23622047244094491" top="0.39370078740157483" bottom="0.55118110236220474" header="0.31496062992125984" footer="0.51181102362204722"/>
  <pageSetup paperSize="9" scale="92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4147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171450</xdr:colOff>
                    <xdr:row>0</xdr:row>
                    <xdr:rowOff>47625</xdr:rowOff>
                  </from>
                  <to>
                    <xdr:col>8</xdr:col>
                    <xdr:colOff>409575</xdr:colOff>
                    <xdr:row>1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tunden">
    <pageSetUpPr fitToPage="1"/>
  </sheetPr>
  <dimension ref="A3:AK21"/>
  <sheetViews>
    <sheetView showGridLines="0" showRowColHeaders="0" zoomScale="135" workbookViewId="0">
      <selection activeCell="J13" sqref="J13"/>
    </sheetView>
  </sheetViews>
  <sheetFormatPr baseColWidth="10" defaultRowHeight="12.75" x14ac:dyDescent="0.2"/>
  <cols>
    <col min="1" max="1" width="17.28515625" style="179" customWidth="1"/>
    <col min="2" max="2" width="13" style="179" customWidth="1"/>
    <col min="3" max="3" width="12" style="179" customWidth="1"/>
    <col min="4" max="4" width="11.140625" style="179" customWidth="1"/>
    <col min="5" max="5" width="3.140625" style="179" customWidth="1"/>
    <col min="6" max="6" width="10.85546875" style="179" customWidth="1"/>
    <col min="7" max="7" width="11.7109375" style="179" customWidth="1"/>
    <col min="8" max="8" width="2.5703125" style="179" customWidth="1"/>
    <col min="9" max="9" width="8.7109375" style="179" customWidth="1"/>
    <col min="10" max="16384" width="11.42578125" style="179"/>
  </cols>
  <sheetData>
    <row r="3" spans="1:10" x14ac:dyDescent="0.2">
      <c r="A3" s="123" t="s">
        <v>305</v>
      </c>
      <c r="B3" s="57"/>
      <c r="C3" s="41"/>
      <c r="D3" s="39"/>
      <c r="E3" s="39"/>
      <c r="F3" s="57"/>
      <c r="G3" s="57"/>
      <c r="H3" s="57"/>
      <c r="I3" s="57"/>
      <c r="J3" s="57"/>
    </row>
    <row r="4" spans="1:10" x14ac:dyDescent="0.2">
      <c r="A4" s="57"/>
      <c r="B4" s="57"/>
      <c r="C4" s="41"/>
      <c r="D4" s="41"/>
      <c r="E4" s="57"/>
      <c r="F4" s="57"/>
      <c r="G4" s="57"/>
      <c r="H4" s="57"/>
      <c r="I4" s="57"/>
      <c r="J4" s="57"/>
    </row>
    <row r="5" spans="1:10" x14ac:dyDescent="0.2">
      <c r="A5" s="57"/>
      <c r="B5" s="91" t="s">
        <v>41</v>
      </c>
      <c r="C5" s="91" t="s">
        <v>133</v>
      </c>
      <c r="D5" s="91" t="s">
        <v>134</v>
      </c>
      <c r="E5" s="91"/>
      <c r="F5" s="91" t="s">
        <v>135</v>
      </c>
      <c r="G5" s="91" t="s">
        <v>136</v>
      </c>
      <c r="H5" s="57"/>
      <c r="I5" s="57"/>
      <c r="J5" s="57"/>
    </row>
    <row r="6" spans="1:10" x14ac:dyDescent="0.2">
      <c r="A6" s="57"/>
      <c r="B6" s="91" t="s">
        <v>42</v>
      </c>
      <c r="C6" s="91" t="s">
        <v>89</v>
      </c>
      <c r="D6" s="91" t="s">
        <v>89</v>
      </c>
      <c r="E6" s="91"/>
      <c r="F6" s="91" t="s">
        <v>89</v>
      </c>
      <c r="G6" s="91" t="s">
        <v>90</v>
      </c>
      <c r="H6" s="57"/>
      <c r="I6" s="57"/>
      <c r="J6" s="57"/>
    </row>
    <row r="7" spans="1:10" x14ac:dyDescent="0.2">
      <c r="A7" s="56" t="s">
        <v>43</v>
      </c>
      <c r="B7" s="180">
        <v>0</v>
      </c>
      <c r="C7" s="180">
        <v>0</v>
      </c>
      <c r="D7" s="180">
        <v>0</v>
      </c>
      <c r="E7" s="65"/>
      <c r="F7" s="180">
        <v>0</v>
      </c>
      <c r="G7" s="180">
        <v>0</v>
      </c>
      <c r="H7" s="57"/>
      <c r="I7" s="57"/>
      <c r="J7" s="57"/>
    </row>
    <row r="8" spans="1:10" x14ac:dyDescent="0.2">
      <c r="A8" s="56" t="s">
        <v>44</v>
      </c>
      <c r="B8" s="180">
        <v>0</v>
      </c>
      <c r="C8" s="180">
        <v>0</v>
      </c>
      <c r="D8" s="180">
        <v>0</v>
      </c>
      <c r="E8" s="65"/>
      <c r="F8" s="180">
        <v>0</v>
      </c>
      <c r="G8" s="180">
        <v>0</v>
      </c>
      <c r="H8" s="57"/>
      <c r="I8" s="57"/>
      <c r="J8" s="57"/>
    </row>
    <row r="9" spans="1:10" x14ac:dyDescent="0.2">
      <c r="A9" s="56" t="s">
        <v>45</v>
      </c>
      <c r="B9" s="180">
        <v>0</v>
      </c>
      <c r="C9" s="180">
        <v>0</v>
      </c>
      <c r="D9" s="180">
        <v>0</v>
      </c>
      <c r="E9" s="65"/>
      <c r="F9" s="180">
        <v>0</v>
      </c>
      <c r="G9" s="180">
        <v>0</v>
      </c>
      <c r="H9" s="57"/>
      <c r="I9" s="57"/>
      <c r="J9" s="57"/>
    </row>
    <row r="10" spans="1:10" x14ac:dyDescent="0.2">
      <c r="A10" s="56" t="s">
        <v>46</v>
      </c>
      <c r="B10" s="124">
        <f>SUM(B7:B9)</f>
        <v>0</v>
      </c>
      <c r="C10" s="124">
        <f>SUM(C7:C9)</f>
        <v>0</v>
      </c>
      <c r="D10" s="124">
        <f>SUM(D7:D9)</f>
        <v>0</v>
      </c>
      <c r="E10" s="65"/>
      <c r="F10" s="124">
        <f>SUM(F7:F9)</f>
        <v>0</v>
      </c>
      <c r="G10" s="124">
        <f>SUM(G7:G9)</f>
        <v>0</v>
      </c>
      <c r="H10" s="57"/>
      <c r="I10" s="125" t="s">
        <v>91</v>
      </c>
      <c r="J10" s="124">
        <f>SUM(B10:G10)</f>
        <v>0</v>
      </c>
    </row>
    <row r="20" spans="1:37" x14ac:dyDescent="0.2">
      <c r="A20" s="190"/>
      <c r="B20" s="190"/>
      <c r="C20" s="191"/>
      <c r="D20" s="191"/>
      <c r="E20" s="191"/>
      <c r="F20" s="191"/>
      <c r="G20" s="191"/>
      <c r="H20" s="191"/>
      <c r="I20" s="191"/>
      <c r="J20" s="191"/>
      <c r="K20" s="191"/>
      <c r="L20" s="191"/>
      <c r="M20" s="191"/>
      <c r="N20" s="191"/>
      <c r="O20" s="191"/>
      <c r="P20" s="191"/>
      <c r="Q20" s="190"/>
      <c r="R20" s="190"/>
      <c r="S20" s="190"/>
      <c r="T20" s="190"/>
      <c r="U20" s="190"/>
      <c r="V20" s="190"/>
      <c r="W20" s="190"/>
      <c r="X20" s="190"/>
      <c r="Y20" s="190"/>
      <c r="Z20" s="190"/>
      <c r="AA20" s="190"/>
      <c r="AB20" s="190"/>
      <c r="AC20" s="190"/>
      <c r="AD20" s="190"/>
      <c r="AE20" s="190"/>
      <c r="AF20" s="190"/>
      <c r="AG20" s="190"/>
      <c r="AH20" s="190"/>
      <c r="AI20" s="190"/>
      <c r="AJ20" s="190"/>
      <c r="AK20" s="190"/>
    </row>
    <row r="21" spans="1:37" x14ac:dyDescent="0.2">
      <c r="A21" s="191"/>
      <c r="B21" s="191"/>
      <c r="C21" s="192"/>
      <c r="D21" s="192"/>
      <c r="E21" s="193"/>
      <c r="F21" s="192"/>
      <c r="G21" s="193"/>
      <c r="H21" s="193"/>
      <c r="I21" s="193"/>
      <c r="J21" s="193"/>
      <c r="K21" s="192"/>
      <c r="L21" s="192"/>
      <c r="M21" s="193"/>
      <c r="N21" s="193"/>
      <c r="O21" s="193"/>
      <c r="P21" s="191"/>
      <c r="Q21" s="191"/>
      <c r="R21" s="191"/>
      <c r="S21" s="191"/>
      <c r="T21" s="191"/>
      <c r="U21" s="191"/>
      <c r="V21" s="191"/>
      <c r="W21" s="191"/>
      <c r="X21" s="191"/>
      <c r="Y21" s="191"/>
      <c r="Z21" s="191"/>
      <c r="AA21" s="191"/>
      <c r="AB21" s="191"/>
      <c r="AC21" s="191"/>
      <c r="AD21" s="191"/>
      <c r="AE21" s="191"/>
      <c r="AF21" s="191"/>
      <c r="AG21" s="191"/>
      <c r="AH21" s="191"/>
      <c r="AI21" s="191"/>
      <c r="AJ21" s="191"/>
      <c r="AK21" s="191"/>
    </row>
  </sheetData>
  <sheetProtection algorithmName="SHA-512" hashValue="/eHnygoTZSVggYezEJ4aq807ySodAPlAHqP3iGTTIidK00lB4J+Ez9ohF5WcnyK90zSx9ixENslF3BoOnmcyfg==" saltValue="N52wcGWRcMMlQHJshcOdjA==" spinCount="100000" sheet="1" objects="1" scenarios="1" selectLockedCells="1" selectUnlockedCells="1"/>
  <phoneticPr fontId="0" type="noConversion"/>
  <pageMargins left="0.78740157480314965" right="0.78740157480314965" top="0.98425196850393704" bottom="0.98425196850393704" header="0.51181102362204722" footer="0.51181102362204722"/>
  <pageSetup paperSize="9" scale="89" orientation="portrait" horizontalDpi="0" verticalDpi="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0289" r:id="rId4" name="Button 1">
              <controlPr defaultSize="0" print="0" autoFill="0" autoPict="0" macro="[0]!Füllen.Stunden" altText="Eingabeformular_x000a_Öffnen">
                <anchor moveWithCells="1" sizeWithCells="1">
                  <from>
                    <xdr:col>8</xdr:col>
                    <xdr:colOff>495300</xdr:colOff>
                    <xdr:row>11</xdr:row>
                    <xdr:rowOff>76200</xdr:rowOff>
                  </from>
                  <to>
                    <xdr:col>10</xdr:col>
                    <xdr:colOff>133350</xdr:colOff>
                    <xdr:row>13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7">
    <pageSetUpPr autoPageBreaks="0"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1.140625" style="41" customWidth="1"/>
    <col min="2" max="2" width="8.28515625" style="41" customWidth="1"/>
    <col min="3" max="3" width="8.140625" style="41" customWidth="1"/>
    <col min="4" max="4" width="8.5703125" style="41" customWidth="1"/>
    <col min="5" max="5" width="1.28515625" style="41" customWidth="1"/>
    <col min="6" max="7" width="8" style="41" customWidth="1"/>
    <col min="8" max="8" width="8.7109375" style="41" customWidth="1"/>
    <col min="9" max="9" width="7.7109375" style="41" customWidth="1"/>
    <col min="10" max="10" width="1.140625" style="41" customWidth="1"/>
    <col min="11" max="11" width="10" style="41" customWidth="1"/>
    <col min="12" max="12" width="8.7109375" style="41" customWidth="1"/>
    <col min="13" max="13" width="9" style="41" customWidth="1"/>
    <col min="14" max="16384" width="11.42578125" style="41"/>
  </cols>
  <sheetData>
    <row r="1" spans="1:13" ht="19.5" customHeight="1" thickBot="1" x14ac:dyDescent="0.3">
      <c r="A1" s="55" t="s">
        <v>0</v>
      </c>
      <c r="D1" s="249" t="str">
        <f xml:space="preserve"> liesmich!I5</f>
        <v>2022</v>
      </c>
      <c r="J1" s="177">
        <v>27</v>
      </c>
      <c r="K1" s="233"/>
      <c r="L1" s="234" t="s">
        <v>125</v>
      </c>
      <c r="M1" s="222"/>
    </row>
    <row r="2" spans="1:13" ht="12" customHeight="1" thickBot="1" x14ac:dyDescent="0.25">
      <c r="A2" s="56" t="s">
        <v>2</v>
      </c>
      <c r="K2" s="235"/>
      <c r="L2" s="236"/>
      <c r="M2" s="222"/>
    </row>
    <row r="3" spans="1:13" s="56" customFormat="1" ht="6" customHeight="1" x14ac:dyDescent="0.2"/>
    <row r="4" spans="1:13" ht="11.45" customHeight="1" x14ac:dyDescent="0.2">
      <c r="A4" s="28"/>
      <c r="B4" s="23"/>
      <c r="C4" s="24"/>
      <c r="D4" s="24"/>
      <c r="E4" s="24"/>
      <c r="F4" s="29"/>
      <c r="G4" s="29"/>
      <c r="H4" s="29"/>
      <c r="I4" s="24"/>
      <c r="J4" s="24"/>
      <c r="K4" s="23"/>
      <c r="L4" s="24"/>
    </row>
    <row r="5" spans="1:13" s="56" customFormat="1" ht="10.15" customHeight="1" thickBot="1" x14ac:dyDescent="0.25">
      <c r="A5" s="220" t="s">
        <v>129</v>
      </c>
      <c r="B5" s="57"/>
      <c r="C5" s="57"/>
      <c r="D5" s="57"/>
      <c r="E5" s="57"/>
      <c r="F5" s="57"/>
      <c r="G5" s="57"/>
      <c r="H5" s="57"/>
      <c r="I5" s="24"/>
      <c r="J5" s="24"/>
      <c r="K5" s="24"/>
      <c r="L5" s="57"/>
    </row>
    <row r="6" spans="1:13" ht="12.6" customHeight="1" thickBot="1" x14ac:dyDescent="0.25">
      <c r="A6" s="219" t="s">
        <v>69</v>
      </c>
      <c r="B6" s="221"/>
      <c r="C6" s="84"/>
      <c r="D6" s="84"/>
      <c r="E6" s="84"/>
      <c r="F6" s="222"/>
      <c r="G6" s="79"/>
      <c r="H6" s="79" t="s">
        <v>310</v>
      </c>
      <c r="I6" s="23"/>
      <c r="J6" s="24"/>
      <c r="K6" s="217" t="str">
        <f xml:space="preserve"> liesmich!C9</f>
        <v>Mecklenburg-Vorpommern</v>
      </c>
      <c r="L6" s="218"/>
      <c r="M6" s="54"/>
    </row>
    <row r="7" spans="1:13" s="56" customFormat="1" ht="10.15" customHeight="1" x14ac:dyDescent="0.2">
      <c r="A7" s="13"/>
      <c r="B7" s="24"/>
      <c r="C7" s="24"/>
      <c r="D7" s="24"/>
      <c r="E7" s="24"/>
      <c r="F7" s="80"/>
      <c r="G7" s="80"/>
      <c r="H7" s="80"/>
      <c r="I7" s="24"/>
      <c r="J7" s="24"/>
      <c r="K7" s="80"/>
      <c r="L7" s="80"/>
    </row>
    <row r="8" spans="1:13" s="56" customFormat="1" ht="10.15" customHeight="1" x14ac:dyDescent="0.2">
      <c r="A8" s="33"/>
      <c r="B8" s="57"/>
      <c r="C8" s="57"/>
      <c r="D8" s="57"/>
      <c r="E8" s="57"/>
      <c r="F8" s="58"/>
      <c r="G8" s="58"/>
      <c r="H8" s="58"/>
    </row>
    <row r="9" spans="1:13" ht="10.15" customHeight="1" x14ac:dyDescent="0.2">
      <c r="A9" s="28"/>
      <c r="B9" s="86" t="s">
        <v>4</v>
      </c>
      <c r="C9" s="5" t="s">
        <v>5</v>
      </c>
      <c r="D9" s="57"/>
      <c r="E9" s="57"/>
      <c r="L9" s="5" t="s">
        <v>4</v>
      </c>
      <c r="M9" s="5" t="s">
        <v>5</v>
      </c>
    </row>
    <row r="10" spans="1:13" s="56" customFormat="1" ht="10.15" customHeight="1" x14ac:dyDescent="0.2">
      <c r="A10" s="57" t="s">
        <v>6</v>
      </c>
      <c r="B10" s="181">
        <v>0</v>
      </c>
      <c r="C10" s="181">
        <v>0</v>
      </c>
      <c r="D10" s="57"/>
      <c r="E10" s="57"/>
      <c r="F10" s="57"/>
      <c r="G10" s="57"/>
      <c r="H10" s="57"/>
      <c r="J10" s="57"/>
      <c r="K10" s="93" t="s">
        <v>308</v>
      </c>
      <c r="L10" s="2">
        <f>IF(C15=0,0,1)</f>
        <v>0</v>
      </c>
      <c r="M10" s="2">
        <f>IF(C26=0,0,1)</f>
        <v>0</v>
      </c>
    </row>
    <row r="11" spans="1:13" ht="10.15" customHeight="1" x14ac:dyDescent="0.2">
      <c r="A11" s="57" t="s">
        <v>70</v>
      </c>
      <c r="B11" s="181">
        <v>0</v>
      </c>
      <c r="C11" s="181">
        <v>0</v>
      </c>
      <c r="D11" s="57"/>
      <c r="E11" s="57"/>
      <c r="F11" s="57"/>
      <c r="G11" s="57"/>
      <c r="H11" s="57"/>
      <c r="J11" s="57"/>
      <c r="K11" s="93" t="s">
        <v>309</v>
      </c>
      <c r="L11" s="2">
        <v>0</v>
      </c>
      <c r="M11" s="2">
        <f>IF(B28=0,0,1)</f>
        <v>0</v>
      </c>
    </row>
    <row r="12" spans="1:13" ht="9" customHeight="1" thickBot="1" x14ac:dyDescent="0.25">
      <c r="A12" s="60"/>
      <c r="B12" s="60"/>
      <c r="C12" s="60" t="s">
        <v>1</v>
      </c>
      <c r="D12" s="60"/>
      <c r="E12" s="60"/>
      <c r="F12" s="60"/>
      <c r="G12" s="60"/>
      <c r="H12" s="60"/>
      <c r="I12" s="60"/>
      <c r="J12" s="60"/>
      <c r="K12" s="60"/>
      <c r="L12" s="60"/>
      <c r="M12" s="66" t="s">
        <v>1</v>
      </c>
    </row>
    <row r="13" spans="1:13" ht="10.9" customHeight="1" x14ac:dyDescent="0.2">
      <c r="A13" s="61" t="s">
        <v>7</v>
      </c>
      <c r="B13" s="36" t="s">
        <v>8</v>
      </c>
      <c r="C13" s="36" t="s">
        <v>9</v>
      </c>
      <c r="D13" s="36" t="s">
        <v>10</v>
      </c>
      <c r="E13" s="7"/>
      <c r="F13" s="36" t="s">
        <v>11</v>
      </c>
      <c r="G13" s="36" t="s">
        <v>8</v>
      </c>
      <c r="H13" s="36" t="s">
        <v>9</v>
      </c>
      <c r="I13" s="36" t="s">
        <v>12</v>
      </c>
      <c r="J13" s="57"/>
      <c r="K13" s="227"/>
      <c r="L13" s="232" t="s">
        <v>14</v>
      </c>
      <c r="M13" s="223" t="s">
        <v>12</v>
      </c>
    </row>
    <row r="14" spans="1:13" ht="2.25" customHeight="1" x14ac:dyDescent="0.2">
      <c r="A14" s="13"/>
      <c r="B14" s="24"/>
      <c r="C14" s="24"/>
      <c r="D14" s="24"/>
      <c r="E14" s="24"/>
      <c r="I14" s="57"/>
      <c r="J14" s="57"/>
      <c r="K14" s="228"/>
      <c r="L14" s="49"/>
    </row>
    <row r="15" spans="1:13" ht="10.9" customHeight="1" x14ac:dyDescent="0.2">
      <c r="A15" s="81" t="str">
        <f>("am 31.12."&amp;(liesmich!$I$5)-1)</f>
        <v>am 31.12.2021</v>
      </c>
      <c r="B15" s="62">
        <v>0</v>
      </c>
      <c r="C15" s="62">
        <v>0</v>
      </c>
      <c r="D15" s="25">
        <f>SUM(B15:C15)</f>
        <v>0</v>
      </c>
      <c r="E15" s="24"/>
      <c r="F15" s="17" t="s">
        <v>307</v>
      </c>
      <c r="G15" s="2">
        <v>0</v>
      </c>
      <c r="H15" s="2">
        <v>0</v>
      </c>
      <c r="I15" s="2">
        <v>0</v>
      </c>
      <c r="J15" s="57"/>
      <c r="K15" s="228"/>
      <c r="L15" s="229" t="s">
        <v>15</v>
      </c>
      <c r="M15" s="224">
        <v>0</v>
      </c>
    </row>
    <row r="16" spans="1:13" ht="10.9" customHeight="1" x14ac:dyDescent="0.2">
      <c r="A16" s="24"/>
      <c r="B16" s="14"/>
      <c r="C16" s="15"/>
      <c r="D16" s="1"/>
      <c r="E16" s="24"/>
      <c r="F16" s="62">
        <v>6</v>
      </c>
      <c r="G16" s="2">
        <v>0</v>
      </c>
      <c r="H16" s="2">
        <v>0</v>
      </c>
      <c r="I16" s="2">
        <v>0</v>
      </c>
      <c r="J16" s="57"/>
      <c r="K16" s="228"/>
      <c r="L16" s="229" t="s">
        <v>73</v>
      </c>
      <c r="M16" s="224">
        <v>0</v>
      </c>
    </row>
    <row r="17" spans="1:13" ht="10.9" customHeight="1" x14ac:dyDescent="0.2">
      <c r="A17" s="13" t="s">
        <v>76</v>
      </c>
      <c r="B17" s="62">
        <v>0</v>
      </c>
      <c r="C17" s="62">
        <v>0</v>
      </c>
      <c r="D17" s="25">
        <f>SUM(B17:C17)</f>
        <v>0</v>
      </c>
      <c r="E17" s="24"/>
      <c r="F17" s="62">
        <v>7</v>
      </c>
      <c r="G17" s="2">
        <v>0</v>
      </c>
      <c r="H17" s="2">
        <v>0</v>
      </c>
      <c r="I17" s="2">
        <v>0</v>
      </c>
      <c r="J17" s="57"/>
      <c r="K17" s="228"/>
      <c r="L17" s="229" t="s">
        <v>17</v>
      </c>
      <c r="M17" s="224">
        <v>0</v>
      </c>
    </row>
    <row r="18" spans="1:13" ht="10.9" customHeight="1" x14ac:dyDescent="0.2">
      <c r="A18" s="10" t="s">
        <v>77</v>
      </c>
      <c r="B18" s="182">
        <v>0</v>
      </c>
      <c r="C18" s="182">
        <v>0</v>
      </c>
      <c r="D18" s="25">
        <f>SUM(B18:C18)</f>
        <v>0</v>
      </c>
      <c r="E18" s="24"/>
      <c r="F18" s="62">
        <v>8</v>
      </c>
      <c r="G18" s="2">
        <v>0</v>
      </c>
      <c r="H18" s="2">
        <v>0</v>
      </c>
      <c r="I18" s="2">
        <v>0</v>
      </c>
      <c r="J18" s="57"/>
      <c r="K18" s="228"/>
      <c r="L18" s="229" t="s">
        <v>19</v>
      </c>
      <c r="M18" s="224">
        <v>0</v>
      </c>
    </row>
    <row r="19" spans="1:13" ht="10.9" customHeight="1" x14ac:dyDescent="0.2">
      <c r="A19" s="24"/>
      <c r="B19" s="24"/>
      <c r="C19" s="24"/>
      <c r="D19" s="26"/>
      <c r="E19" s="24"/>
      <c r="F19" s="62">
        <v>9</v>
      </c>
      <c r="G19" s="2">
        <v>0</v>
      </c>
      <c r="H19" s="2">
        <v>0</v>
      </c>
      <c r="I19" s="2">
        <v>0</v>
      </c>
      <c r="J19" s="57"/>
      <c r="K19" s="228"/>
      <c r="L19" s="229" t="s">
        <v>20</v>
      </c>
      <c r="M19" s="224">
        <v>0</v>
      </c>
    </row>
    <row r="20" spans="1:13" ht="10.9" customHeight="1" x14ac:dyDescent="0.2">
      <c r="A20" s="13" t="s">
        <v>13</v>
      </c>
      <c r="B20" s="25">
        <f>SUM(B15+B17+B18)</f>
        <v>0</v>
      </c>
      <c r="C20" s="25">
        <f>SUM(C15+C17+C18)</f>
        <v>0</v>
      </c>
      <c r="D20" s="25">
        <f>SUM(D15:D18)</f>
        <v>0</v>
      </c>
      <c r="E20" s="24"/>
      <c r="F20" s="62">
        <v>10</v>
      </c>
      <c r="G20" s="2">
        <v>0</v>
      </c>
      <c r="H20" s="2">
        <v>0</v>
      </c>
      <c r="I20" s="2">
        <v>0</v>
      </c>
      <c r="J20" s="57"/>
      <c r="K20" s="228"/>
      <c r="L20" s="229" t="s">
        <v>22</v>
      </c>
      <c r="M20" s="224">
        <v>0</v>
      </c>
    </row>
    <row r="21" spans="1:13" ht="10.9" customHeight="1" x14ac:dyDescent="0.2">
      <c r="A21" s="24"/>
      <c r="B21" s="24"/>
      <c r="C21" s="24"/>
      <c r="D21" s="26"/>
      <c r="E21" s="24"/>
      <c r="F21" s="62">
        <v>11</v>
      </c>
      <c r="G21" s="2">
        <v>0</v>
      </c>
      <c r="H21" s="2">
        <v>0</v>
      </c>
      <c r="I21" s="2">
        <v>0</v>
      </c>
      <c r="J21" s="57"/>
      <c r="K21" s="228"/>
      <c r="L21" s="230" t="s">
        <v>78</v>
      </c>
      <c r="M21" s="225">
        <v>0</v>
      </c>
    </row>
    <row r="22" spans="1:13" ht="10.9" customHeight="1" x14ac:dyDescent="0.2">
      <c r="A22" s="13" t="s">
        <v>16</v>
      </c>
      <c r="B22" s="62">
        <v>0</v>
      </c>
      <c r="C22" s="62">
        <v>0</v>
      </c>
      <c r="D22" s="25">
        <f>SUM(B22:C22)</f>
        <v>0</v>
      </c>
      <c r="E22" s="24"/>
      <c r="F22" s="62">
        <v>12</v>
      </c>
      <c r="G22" s="2">
        <v>0</v>
      </c>
      <c r="H22" s="2">
        <v>0</v>
      </c>
      <c r="I22" s="2">
        <v>0</v>
      </c>
      <c r="J22" s="57"/>
      <c r="K22" s="228"/>
      <c r="L22" s="229" t="s">
        <v>23</v>
      </c>
      <c r="M22" s="224">
        <v>0</v>
      </c>
    </row>
    <row r="23" spans="1:13" ht="10.9" customHeight="1" x14ac:dyDescent="0.2">
      <c r="A23" s="12" t="s">
        <v>286</v>
      </c>
      <c r="B23" s="62">
        <v>0</v>
      </c>
      <c r="C23" s="62">
        <v>0</v>
      </c>
      <c r="D23" s="25">
        <f>SUM(B23:C23)</f>
        <v>0</v>
      </c>
      <c r="E23" s="24"/>
      <c r="F23" s="62">
        <v>13</v>
      </c>
      <c r="G23" s="2">
        <v>0</v>
      </c>
      <c r="H23" s="2">
        <v>0</v>
      </c>
      <c r="I23" s="2">
        <v>0</v>
      </c>
      <c r="J23" s="57"/>
      <c r="K23" s="228"/>
      <c r="L23" s="231" t="s">
        <v>24</v>
      </c>
      <c r="M23" s="226">
        <f>SUM(M15:M22)</f>
        <v>0</v>
      </c>
    </row>
    <row r="24" spans="1:13" ht="10.9" customHeight="1" x14ac:dyDescent="0.2">
      <c r="A24" s="13" t="s">
        <v>18</v>
      </c>
      <c r="B24" s="62">
        <v>0</v>
      </c>
      <c r="C24" s="62">
        <v>0</v>
      </c>
      <c r="D24" s="25">
        <f>SUM(B24:C24)</f>
        <v>0</v>
      </c>
      <c r="E24" s="24"/>
      <c r="F24" s="62">
        <v>14</v>
      </c>
      <c r="G24" s="2">
        <v>0</v>
      </c>
      <c r="H24" s="2">
        <v>0</v>
      </c>
      <c r="I24" s="2">
        <v>0</v>
      </c>
      <c r="J24" s="57"/>
      <c r="K24" s="24"/>
      <c r="M24" s="129" t="b">
        <f>SUM(M23)=D24</f>
        <v>1</v>
      </c>
    </row>
    <row r="25" spans="1:13" ht="10.9" customHeight="1" x14ac:dyDescent="0.2">
      <c r="A25" s="24"/>
      <c r="B25" s="24"/>
      <c r="C25" s="24"/>
      <c r="D25" s="26"/>
      <c r="E25" s="24"/>
      <c r="F25" s="17">
        <v>15</v>
      </c>
      <c r="G25" s="2">
        <v>0</v>
      </c>
      <c r="H25" s="2">
        <v>0</v>
      </c>
      <c r="I25" s="2">
        <v>0</v>
      </c>
      <c r="J25" s="57"/>
    </row>
    <row r="26" spans="1:13" ht="10.9" customHeight="1" x14ac:dyDescent="0.2">
      <c r="A26" s="37" t="str">
        <f>("Gesamtzahl am 31.12."&amp;(liesmich!$I$5))</f>
        <v>Gesamtzahl am 31.12.2022</v>
      </c>
      <c r="B26" s="25">
        <f>SUM(B20-B22-B24)</f>
        <v>0</v>
      </c>
      <c r="C26" s="25">
        <f>SUM(C20-C22-C24)</f>
        <v>0</v>
      </c>
      <c r="D26" s="25">
        <f>SUM(D20-D22-D24)</f>
        <v>0</v>
      </c>
      <c r="E26" s="24"/>
      <c r="F26" s="17">
        <v>16</v>
      </c>
      <c r="G26" s="2">
        <v>0</v>
      </c>
      <c r="H26" s="2">
        <v>0</v>
      </c>
      <c r="I26" s="2">
        <v>0</v>
      </c>
      <c r="J26" s="57"/>
    </row>
    <row r="27" spans="1:13" ht="10.9" customHeight="1" x14ac:dyDescent="0.2">
      <c r="A27" s="37"/>
      <c r="B27" s="65"/>
      <c r="C27" s="65"/>
      <c r="D27" s="65"/>
      <c r="E27" s="24"/>
      <c r="F27" s="17">
        <v>17</v>
      </c>
      <c r="G27" s="2">
        <v>0</v>
      </c>
      <c r="H27" s="2">
        <v>0</v>
      </c>
      <c r="I27" s="2">
        <v>0</v>
      </c>
      <c r="J27" s="57"/>
    </row>
    <row r="28" spans="1:13" ht="10.9" customHeight="1" x14ac:dyDescent="0.2">
      <c r="A28" s="216" t="s">
        <v>286</v>
      </c>
      <c r="B28" s="62">
        <v>0</v>
      </c>
      <c r="C28" s="65"/>
      <c r="D28" s="65"/>
      <c r="E28" s="24"/>
      <c r="F28" s="17">
        <v>18</v>
      </c>
      <c r="G28" s="2">
        <v>0</v>
      </c>
      <c r="H28" s="2">
        <v>0</v>
      </c>
      <c r="I28" s="2">
        <v>0</v>
      </c>
      <c r="J28" s="57"/>
    </row>
    <row r="29" spans="1:13" ht="10.9" customHeight="1" x14ac:dyDescent="0.2">
      <c r="A29" s="33" t="str">
        <f>("am 31.12."&amp;(liesmich!$I$5))</f>
        <v>am 31.12.2022</v>
      </c>
      <c r="B29" s="65"/>
      <c r="C29" s="65"/>
      <c r="D29" s="65"/>
      <c r="E29" s="24"/>
      <c r="F29" s="17" t="s">
        <v>21</v>
      </c>
      <c r="G29" s="2">
        <v>0</v>
      </c>
      <c r="H29" s="2">
        <v>0</v>
      </c>
      <c r="I29" s="2">
        <v>0</v>
      </c>
      <c r="J29" s="57"/>
    </row>
    <row r="30" spans="1:13" ht="3" customHeight="1" x14ac:dyDescent="0.2">
      <c r="A30" s="57"/>
      <c r="B30" s="24"/>
      <c r="C30" s="24"/>
      <c r="D30" s="24"/>
      <c r="E30" s="57"/>
      <c r="F30" s="57"/>
      <c r="G30" s="57"/>
      <c r="H30" s="57"/>
      <c r="I30" s="57"/>
      <c r="J30" s="57"/>
    </row>
    <row r="31" spans="1:13" ht="10.9" customHeight="1" x14ac:dyDescent="0.2">
      <c r="C31" s="24"/>
      <c r="D31" s="24"/>
      <c r="E31" s="57"/>
      <c r="F31" s="18" t="s">
        <v>24</v>
      </c>
      <c r="G31" s="16">
        <f>SUM(G15:G30)</f>
        <v>0</v>
      </c>
      <c r="H31" s="16">
        <f>SUM(H15:H30)</f>
        <v>0</v>
      </c>
      <c r="I31" s="16">
        <f>SUM(I15:I30)</f>
        <v>0</v>
      </c>
      <c r="J31" s="57"/>
    </row>
    <row r="32" spans="1:13" ht="8.25" customHeight="1" thickBot="1" x14ac:dyDescent="0.25">
      <c r="A32" s="60"/>
      <c r="B32" s="60"/>
      <c r="C32" s="60"/>
      <c r="D32" s="60"/>
      <c r="E32" s="60"/>
      <c r="F32" s="60"/>
      <c r="G32" s="130" t="b">
        <f>SUM(G31)=B26</f>
        <v>1</v>
      </c>
      <c r="H32" s="130" t="b">
        <f>SUM(H31)=C26</f>
        <v>1</v>
      </c>
      <c r="I32" s="130" t="b">
        <f>SUM(I31)=D26</f>
        <v>1</v>
      </c>
      <c r="J32" s="60"/>
      <c r="K32" s="63"/>
      <c r="L32" s="63"/>
      <c r="M32" s="63"/>
    </row>
    <row r="33" spans="1:13" x14ac:dyDescent="0.2">
      <c r="A33" s="87" t="s">
        <v>284</v>
      </c>
      <c r="B33" s="57"/>
      <c r="C33" s="38" t="s">
        <v>79</v>
      </c>
      <c r="D33" s="38" t="s">
        <v>102</v>
      </c>
      <c r="E33" s="57"/>
      <c r="F33" s="57"/>
      <c r="G33" s="57"/>
      <c r="H33" s="57"/>
      <c r="I33" s="57"/>
      <c r="J33" s="57"/>
      <c r="L33" s="38" t="s">
        <v>79</v>
      </c>
      <c r="M33" s="38" t="s">
        <v>102</v>
      </c>
    </row>
    <row r="34" spans="1:13" ht="10.9" customHeight="1" x14ac:dyDescent="0.2">
      <c r="A34" s="39"/>
      <c r="B34" s="125" t="s">
        <v>278</v>
      </c>
      <c r="C34" s="2">
        <v>0</v>
      </c>
      <c r="D34" s="2">
        <f>IF(C34=0,1,0)</f>
        <v>1</v>
      </c>
      <c r="E34" s="57"/>
      <c r="G34" s="64"/>
      <c r="H34" s="91" t="s">
        <v>25</v>
      </c>
      <c r="I34" s="57"/>
      <c r="J34" s="57"/>
      <c r="L34" s="2">
        <v>0</v>
      </c>
      <c r="M34" s="2">
        <f>IF(L34=0,1,0)</f>
        <v>1</v>
      </c>
    </row>
    <row r="35" spans="1:13" ht="10.9" customHeight="1" x14ac:dyDescent="0.2">
      <c r="A35" s="40"/>
      <c r="B35" s="125" t="s">
        <v>279</v>
      </c>
      <c r="C35" s="2">
        <v>0</v>
      </c>
      <c r="D35" s="2">
        <f>IF(C35=0,1,0)</f>
        <v>1</v>
      </c>
      <c r="E35" s="57"/>
      <c r="G35" s="64"/>
      <c r="H35" s="91" t="s">
        <v>26</v>
      </c>
      <c r="I35" s="57"/>
      <c r="J35" s="57"/>
      <c r="L35" s="2">
        <v>0</v>
      </c>
      <c r="M35" s="2">
        <f>IF(L35=0,1,0)</f>
        <v>1</v>
      </c>
    </row>
    <row r="36" spans="1:13" ht="10.9" customHeight="1" x14ac:dyDescent="0.2">
      <c r="A36" s="39"/>
      <c r="B36" s="203" t="s">
        <v>280</v>
      </c>
      <c r="C36" s="2">
        <v>0</v>
      </c>
      <c r="D36" s="2">
        <f>IF(C36=0,1,0)</f>
        <v>1</v>
      </c>
      <c r="E36" s="57"/>
      <c r="G36" s="64"/>
      <c r="H36" s="91" t="s">
        <v>27</v>
      </c>
      <c r="I36" s="57"/>
      <c r="J36" s="57"/>
      <c r="L36" s="2">
        <v>0</v>
      </c>
      <c r="M36" s="2">
        <f>IF(L36=0,1,0)</f>
        <v>1</v>
      </c>
    </row>
    <row r="37" spans="1:13" ht="10.9" customHeight="1" x14ac:dyDescent="0.2">
      <c r="A37" s="69"/>
      <c r="B37" s="204" t="s">
        <v>281</v>
      </c>
      <c r="C37" s="183">
        <v>0</v>
      </c>
      <c r="D37" s="2">
        <f>IF(C37=0,1,0)</f>
        <v>1</v>
      </c>
      <c r="E37" s="57"/>
      <c r="G37" s="64"/>
      <c r="H37" s="91" t="s">
        <v>28</v>
      </c>
      <c r="I37" s="57"/>
      <c r="J37" s="57"/>
      <c r="L37" s="5" t="s">
        <v>1</v>
      </c>
      <c r="M37" s="3" t="s">
        <v>1</v>
      </c>
    </row>
    <row r="38" spans="1:13" ht="10.9" customHeight="1" x14ac:dyDescent="0.2">
      <c r="B38" s="39"/>
      <c r="C38" s="6" t="s">
        <v>1</v>
      </c>
      <c r="D38" s="6" t="s">
        <v>1</v>
      </c>
      <c r="E38" s="57"/>
      <c r="G38" s="64"/>
      <c r="H38" s="91" t="s">
        <v>29</v>
      </c>
      <c r="I38" s="57"/>
      <c r="J38" s="57"/>
      <c r="L38" s="2">
        <v>0</v>
      </c>
      <c r="M38" s="2">
        <f>IF(L38=0,1,0)</f>
        <v>1</v>
      </c>
    </row>
    <row r="39" spans="1:13" ht="10.9" customHeight="1" x14ac:dyDescent="0.2">
      <c r="A39" s="39"/>
      <c r="B39" s="39"/>
      <c r="C39" s="7" t="s">
        <v>12</v>
      </c>
      <c r="D39" s="3"/>
      <c r="E39" s="57"/>
      <c r="G39" s="64"/>
      <c r="H39" s="91" t="s">
        <v>30</v>
      </c>
      <c r="I39" s="57"/>
      <c r="J39" s="57"/>
      <c r="L39" s="5" t="s">
        <v>1</v>
      </c>
      <c r="M39" s="3" t="s">
        <v>1</v>
      </c>
    </row>
    <row r="40" spans="1:13" ht="10.9" customHeight="1" x14ac:dyDescent="0.2">
      <c r="B40" s="10" t="s">
        <v>311</v>
      </c>
      <c r="C40" s="184">
        <v>0</v>
      </c>
      <c r="D40" s="3"/>
      <c r="E40" s="57"/>
      <c r="G40" s="64"/>
      <c r="H40" s="91" t="s">
        <v>31</v>
      </c>
      <c r="I40" s="57"/>
      <c r="J40" s="57"/>
      <c r="L40" s="2">
        <v>0</v>
      </c>
      <c r="M40" s="2">
        <f>IF(L40=0,1,0)</f>
        <v>1</v>
      </c>
    </row>
    <row r="41" spans="1:13" ht="10.9" customHeight="1" x14ac:dyDescent="0.2">
      <c r="B41" s="10" t="s">
        <v>312</v>
      </c>
      <c r="C41" s="184">
        <v>0</v>
      </c>
      <c r="D41" s="3"/>
      <c r="E41" s="57"/>
      <c r="G41" s="64"/>
      <c r="H41" s="91" t="s">
        <v>32</v>
      </c>
      <c r="I41" s="57"/>
      <c r="J41" s="57"/>
      <c r="L41" s="2">
        <v>0</v>
      </c>
      <c r="M41" s="2">
        <f>IF(L41=0,1,0)</f>
        <v>1</v>
      </c>
    </row>
    <row r="42" spans="1:13" ht="10.9" customHeight="1" x14ac:dyDescent="0.2">
      <c r="B42" s="10" t="s">
        <v>313</v>
      </c>
      <c r="C42" s="184">
        <v>0</v>
      </c>
      <c r="D42" s="4"/>
      <c r="E42" s="57"/>
      <c r="G42" s="64"/>
      <c r="H42" s="91" t="s">
        <v>33</v>
      </c>
      <c r="I42" s="57"/>
      <c r="J42" s="57"/>
      <c r="L42" s="8"/>
      <c r="M42" s="3" t="s">
        <v>1</v>
      </c>
    </row>
    <row r="43" spans="1:13" ht="10.9" customHeight="1" x14ac:dyDescent="0.2">
      <c r="A43" s="10"/>
      <c r="B43" s="65"/>
      <c r="C43" s="129" t="b">
        <f xml:space="preserve"> SUM(C40:C42)&lt;=D20*3</f>
        <v>1</v>
      </c>
      <c r="D43" s="3"/>
      <c r="E43" s="57"/>
      <c r="G43" s="64"/>
      <c r="H43" s="91" t="s">
        <v>34</v>
      </c>
      <c r="I43" s="57"/>
      <c r="J43" s="57"/>
      <c r="L43" s="2">
        <v>0</v>
      </c>
      <c r="M43" s="2">
        <f>IF(L43=0,1,0)</f>
        <v>1</v>
      </c>
    </row>
    <row r="44" spans="1:13" ht="10.9" customHeight="1" thickBot="1" x14ac:dyDescent="0.25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6"/>
      <c r="M44" s="60"/>
    </row>
    <row r="45" spans="1:13" ht="10.9" customHeight="1" x14ac:dyDescent="0.2">
      <c r="A45" s="58" t="s">
        <v>282</v>
      </c>
      <c r="C45" s="38" t="s">
        <v>12</v>
      </c>
      <c r="D45" s="57"/>
      <c r="E45" s="57"/>
      <c r="F45" s="67"/>
      <c r="G45" s="67"/>
      <c r="H45" s="67"/>
      <c r="I45" s="39"/>
      <c r="J45" s="68" t="s">
        <v>80</v>
      </c>
      <c r="L45" s="69"/>
    </row>
    <row r="46" spans="1:13" ht="10.9" customHeight="1" x14ac:dyDescent="0.2">
      <c r="A46" s="50"/>
      <c r="B46" s="34" t="s">
        <v>81</v>
      </c>
      <c r="C46" s="184">
        <v>0</v>
      </c>
      <c r="D46" s="57"/>
      <c r="E46" s="57"/>
      <c r="F46" s="70"/>
      <c r="G46" s="70"/>
      <c r="H46" s="70"/>
      <c r="I46" s="9"/>
      <c r="J46" s="57"/>
      <c r="K46" s="12" t="s">
        <v>82</v>
      </c>
      <c r="L46" s="183">
        <v>0</v>
      </c>
    </row>
    <row r="47" spans="1:13" ht="10.9" customHeight="1" x14ac:dyDescent="0.2">
      <c r="A47" s="50"/>
      <c r="B47" s="10" t="s">
        <v>83</v>
      </c>
      <c r="C47" s="184">
        <v>0</v>
      </c>
      <c r="D47" s="5"/>
      <c r="E47" s="57"/>
      <c r="F47" s="10"/>
      <c r="G47" s="10"/>
      <c r="H47" s="10"/>
      <c r="I47" s="70"/>
      <c r="J47" s="3"/>
      <c r="K47" s="12" t="s">
        <v>84</v>
      </c>
      <c r="L47" s="183">
        <v>0</v>
      </c>
    </row>
    <row r="48" spans="1:13" ht="10.9" customHeight="1" x14ac:dyDescent="0.2">
      <c r="A48" s="59"/>
      <c r="B48" s="10" t="s">
        <v>85</v>
      </c>
      <c r="C48" s="185">
        <v>0</v>
      </c>
      <c r="D48" s="5"/>
      <c r="E48" s="57"/>
      <c r="F48" s="10"/>
      <c r="G48" s="10"/>
      <c r="H48" s="10"/>
      <c r="I48" s="70"/>
      <c r="J48" s="3"/>
      <c r="K48" s="12" t="s">
        <v>86</v>
      </c>
      <c r="L48" s="183">
        <v>0</v>
      </c>
    </row>
    <row r="49" spans="1:13" ht="10.9" customHeight="1" x14ac:dyDescent="0.2">
      <c r="A49" s="59"/>
      <c r="B49" s="51" t="s">
        <v>87</v>
      </c>
      <c r="C49" s="184">
        <v>0</v>
      </c>
      <c r="D49" s="5"/>
      <c r="E49" s="57"/>
      <c r="F49" s="10"/>
      <c r="G49" s="10"/>
      <c r="H49" s="10"/>
      <c r="I49" s="70"/>
      <c r="J49" s="3"/>
      <c r="K49" s="12" t="s">
        <v>88</v>
      </c>
      <c r="L49" s="183">
        <v>0</v>
      </c>
    </row>
    <row r="50" spans="1:13" ht="10.5" customHeight="1" thickBot="1" x14ac:dyDescent="0.25">
      <c r="A50" s="71"/>
      <c r="B50" s="52"/>
      <c r="C50" s="11"/>
      <c r="D50" s="60"/>
      <c r="E50" s="60"/>
      <c r="F50" s="63"/>
      <c r="G50" s="63"/>
      <c r="H50" s="63"/>
      <c r="I50" s="71"/>
      <c r="J50" s="72"/>
      <c r="K50" s="60"/>
      <c r="L50" s="130" t="b">
        <f>SUM(L46:L49)=C10</f>
        <v>1</v>
      </c>
      <c r="M50" s="60"/>
    </row>
    <row r="51" spans="1:13" ht="10.9" customHeight="1" x14ac:dyDescent="0.2">
      <c r="A51" s="58" t="s">
        <v>35</v>
      </c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</row>
    <row r="52" spans="1:13" ht="10.9" customHeight="1" x14ac:dyDescent="0.2">
      <c r="B52" s="5" t="s">
        <v>12</v>
      </c>
      <c r="C52" s="57"/>
      <c r="D52" s="57"/>
      <c r="E52" s="57"/>
      <c r="G52" s="65"/>
      <c r="H52" s="182">
        <v>0</v>
      </c>
      <c r="I52" s="58" t="s">
        <v>36</v>
      </c>
      <c r="J52" s="57"/>
      <c r="K52" s="57"/>
      <c r="L52" s="57"/>
    </row>
    <row r="53" spans="1:13" ht="10.9" customHeight="1" x14ac:dyDescent="0.2">
      <c r="B53" s="184">
        <v>0</v>
      </c>
      <c r="C53" s="58" t="s">
        <v>37</v>
      </c>
      <c r="D53" s="57"/>
      <c r="E53" s="57"/>
      <c r="G53" s="10"/>
      <c r="H53" s="186">
        <v>0</v>
      </c>
      <c r="I53" s="58" t="s">
        <v>38</v>
      </c>
      <c r="J53" s="57"/>
      <c r="K53" s="57"/>
      <c r="L53" s="57"/>
    </row>
    <row r="54" spans="1:13" ht="10.9" customHeight="1" x14ac:dyDescent="0.2">
      <c r="B54" s="57" t="s">
        <v>39</v>
      </c>
      <c r="C54" s="57"/>
      <c r="D54" s="57"/>
      <c r="E54" s="57"/>
      <c r="G54" s="57"/>
      <c r="H54" s="57" t="s">
        <v>40</v>
      </c>
      <c r="I54" s="57"/>
      <c r="J54" s="57"/>
      <c r="K54" s="57"/>
      <c r="L54" s="57"/>
      <c r="M54" s="24"/>
    </row>
    <row r="55" spans="1:13" ht="6" customHeight="1" thickBot="1" x14ac:dyDescent="0.25">
      <c r="A55" s="60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</row>
    <row r="56" spans="1:13" ht="5.25" customHeight="1" x14ac:dyDescent="0.2"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</row>
    <row r="57" spans="1:13" ht="10.9" customHeight="1" x14ac:dyDescent="0.2">
      <c r="A57" s="58" t="s">
        <v>283</v>
      </c>
      <c r="B57" s="57"/>
      <c r="D57" s="39"/>
      <c r="E57" s="39"/>
      <c r="F57" s="57"/>
      <c r="G57" s="57"/>
      <c r="H57" s="57"/>
      <c r="I57" s="57"/>
      <c r="J57" s="57"/>
      <c r="K57" s="57"/>
      <c r="L57" s="57"/>
    </row>
    <row r="58" spans="1:13" ht="7.5" customHeight="1" x14ac:dyDescent="0.2">
      <c r="A58" s="57"/>
      <c r="B58" s="57"/>
      <c r="E58" s="57"/>
      <c r="F58" s="57"/>
      <c r="G58" s="57"/>
      <c r="H58" s="57"/>
      <c r="I58" s="57"/>
      <c r="J58" s="57"/>
      <c r="K58" s="57"/>
      <c r="L58" s="57"/>
    </row>
    <row r="59" spans="1:13" ht="10.9" customHeight="1" x14ac:dyDescent="0.2">
      <c r="A59" s="57"/>
      <c r="B59" s="57" t="s">
        <v>41</v>
      </c>
      <c r="D59" s="57" t="s">
        <v>314</v>
      </c>
      <c r="E59" s="57"/>
      <c r="G59" s="57" t="s">
        <v>315</v>
      </c>
      <c r="H59" s="57" t="s">
        <v>316</v>
      </c>
      <c r="I59" s="57" t="s">
        <v>317</v>
      </c>
      <c r="J59" s="57"/>
      <c r="K59" s="57"/>
      <c r="L59" s="57"/>
    </row>
    <row r="60" spans="1:13" ht="10.9" customHeight="1" x14ac:dyDescent="0.2">
      <c r="A60" s="57"/>
      <c r="B60" s="57" t="s">
        <v>42</v>
      </c>
      <c r="D60" s="57" t="s">
        <v>89</v>
      </c>
      <c r="E60" s="57"/>
      <c r="G60" s="57" t="s">
        <v>89</v>
      </c>
      <c r="H60" s="57" t="s">
        <v>89</v>
      </c>
      <c r="I60" s="57" t="s">
        <v>90</v>
      </c>
      <c r="J60" s="57"/>
      <c r="K60" s="57"/>
      <c r="L60" s="57"/>
    </row>
    <row r="61" spans="1:13" ht="10.9" customHeight="1" x14ac:dyDescent="0.2">
      <c r="A61" s="57" t="s">
        <v>43</v>
      </c>
      <c r="B61" s="62">
        <v>0</v>
      </c>
      <c r="D61" s="62">
        <v>0</v>
      </c>
      <c r="E61" s="65"/>
      <c r="G61" s="62">
        <v>0</v>
      </c>
      <c r="H61" s="62">
        <v>0</v>
      </c>
      <c r="I61" s="62">
        <v>0</v>
      </c>
      <c r="J61" s="57"/>
      <c r="K61" s="57"/>
      <c r="L61" s="57"/>
    </row>
    <row r="62" spans="1:13" ht="10.9" customHeight="1" x14ac:dyDescent="0.2">
      <c r="A62" s="57" t="s">
        <v>44</v>
      </c>
      <c r="B62" s="62">
        <v>0</v>
      </c>
      <c r="D62" s="62">
        <v>0</v>
      </c>
      <c r="E62" s="65"/>
      <c r="G62" s="62">
        <v>0</v>
      </c>
      <c r="H62" s="62">
        <v>0</v>
      </c>
      <c r="I62" s="62">
        <v>0</v>
      </c>
      <c r="J62" s="57"/>
      <c r="K62" s="57"/>
      <c r="L62" s="57"/>
    </row>
    <row r="63" spans="1:13" ht="10.9" customHeight="1" x14ac:dyDescent="0.2">
      <c r="A63" s="57" t="s">
        <v>45</v>
      </c>
      <c r="B63" s="62">
        <v>0</v>
      </c>
      <c r="D63" s="62">
        <v>0</v>
      </c>
      <c r="E63" s="65"/>
      <c r="G63" s="62">
        <v>0</v>
      </c>
      <c r="H63" s="62">
        <v>0</v>
      </c>
      <c r="I63" s="62">
        <v>0</v>
      </c>
      <c r="J63" s="57"/>
      <c r="K63" s="57"/>
      <c r="L63" s="34" t="s">
        <v>91</v>
      </c>
    </row>
    <row r="64" spans="1:13" ht="10.9" customHeight="1" x14ac:dyDescent="0.2">
      <c r="A64" s="57" t="s">
        <v>46</v>
      </c>
      <c r="B64" s="25">
        <f>SUM(B61:B63)</f>
        <v>0</v>
      </c>
      <c r="D64" s="25">
        <f>SUM(D61:D63)</f>
        <v>0</v>
      </c>
      <c r="E64" s="65"/>
      <c r="G64" s="25">
        <f>SUM(G61:G63)</f>
        <v>0</v>
      </c>
      <c r="H64" s="25">
        <f>SUM(H61:H63)</f>
        <v>0</v>
      </c>
      <c r="I64" s="25">
        <f>SUM(I61:I63)</f>
        <v>0</v>
      </c>
      <c r="J64" s="57"/>
      <c r="L64" s="25">
        <f>SUM(B64:I64)</f>
        <v>0</v>
      </c>
    </row>
    <row r="65" spans="1:13" ht="7.5" customHeight="1" thickBot="1" x14ac:dyDescent="0.25">
      <c r="A65" s="60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</row>
    <row r="66" spans="1:13" ht="10.9" customHeight="1" x14ac:dyDescent="0.2">
      <c r="A66" s="58" t="s">
        <v>47</v>
      </c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</row>
    <row r="67" spans="1:13" ht="10.9" customHeight="1" x14ac:dyDescent="0.2">
      <c r="A67" s="57"/>
      <c r="B67" s="5" t="s">
        <v>48</v>
      </c>
      <c r="C67" s="5" t="s">
        <v>49</v>
      </c>
      <c r="D67" s="5" t="s">
        <v>50</v>
      </c>
      <c r="E67" s="5"/>
      <c r="F67" s="5" t="s">
        <v>51</v>
      </c>
      <c r="G67" s="5" t="s">
        <v>52</v>
      </c>
      <c r="H67" s="5" t="s">
        <v>53</v>
      </c>
      <c r="J67" s="5"/>
      <c r="L67" s="57"/>
    </row>
    <row r="68" spans="1:13" ht="10.9" customHeight="1" x14ac:dyDescent="0.2">
      <c r="A68" s="57"/>
      <c r="B68" s="2">
        <v>0</v>
      </c>
      <c r="C68" s="2">
        <v>0</v>
      </c>
      <c r="D68" s="2">
        <v>0</v>
      </c>
      <c r="E68" s="5"/>
      <c r="F68" s="2">
        <v>0</v>
      </c>
      <c r="G68" s="2">
        <v>0</v>
      </c>
      <c r="H68" s="2">
        <v>0</v>
      </c>
      <c r="I68" s="131" t="b">
        <f>SUM(B68:D68,F68,G68,H68)=C10</f>
        <v>1</v>
      </c>
      <c r="J68" s="3" t="s">
        <v>1</v>
      </c>
    </row>
    <row r="69" spans="1:13" ht="7.5" customHeight="1" x14ac:dyDescent="0.2">
      <c r="A69" s="57"/>
      <c r="B69" s="57" t="s">
        <v>1</v>
      </c>
      <c r="C69" s="57"/>
      <c r="D69" s="57"/>
      <c r="E69" s="57"/>
      <c r="F69" s="57"/>
      <c r="G69" s="57"/>
      <c r="H69" s="57"/>
      <c r="I69" s="57"/>
      <c r="J69" s="57"/>
      <c r="K69" s="57"/>
      <c r="L69" s="57"/>
    </row>
    <row r="70" spans="1:13" ht="7.5" customHeight="1" x14ac:dyDescent="0.2">
      <c r="A70" s="57"/>
      <c r="B70" s="5" t="s">
        <v>12</v>
      </c>
      <c r="C70" s="57"/>
      <c r="D70" s="57"/>
      <c r="E70" s="57"/>
      <c r="F70" s="57"/>
      <c r="G70" s="57"/>
      <c r="H70" s="57"/>
      <c r="I70" s="57"/>
      <c r="J70" s="57"/>
      <c r="K70" s="57"/>
      <c r="L70" s="57"/>
    </row>
    <row r="71" spans="1:13" ht="10.9" customHeight="1" x14ac:dyDescent="0.2">
      <c r="A71" s="57" t="s">
        <v>54</v>
      </c>
      <c r="B71" s="2">
        <v>0</v>
      </c>
      <c r="C71" s="57" t="s">
        <v>55</v>
      </c>
      <c r="D71" s="57"/>
      <c r="E71" s="57"/>
      <c r="G71" s="42"/>
      <c r="H71" s="42" t="s">
        <v>92</v>
      </c>
      <c r="I71" s="187"/>
      <c r="J71" s="82"/>
      <c r="K71" s="82"/>
      <c r="L71" s="82"/>
      <c r="M71" s="83"/>
    </row>
    <row r="72" spans="1:13" ht="10.9" customHeight="1" x14ac:dyDescent="0.2">
      <c r="E72" s="57"/>
      <c r="F72" s="6"/>
      <c r="G72" s="6"/>
      <c r="H72" s="6"/>
      <c r="I72" s="6"/>
      <c r="J72" s="24"/>
      <c r="K72" s="24"/>
      <c r="L72" s="57"/>
    </row>
    <row r="73" spans="1:13" ht="10.9" customHeight="1" x14ac:dyDescent="0.2">
      <c r="A73" s="43" t="s">
        <v>93</v>
      </c>
      <c r="B73" s="2">
        <v>0</v>
      </c>
      <c r="C73" s="58" t="s">
        <v>141</v>
      </c>
      <c r="E73" s="57"/>
      <c r="G73" s="18"/>
      <c r="H73" s="18" t="s">
        <v>94</v>
      </c>
      <c r="I73" s="187"/>
      <c r="J73" s="82"/>
      <c r="K73" s="82"/>
      <c r="L73" s="82"/>
      <c r="M73" s="49"/>
    </row>
    <row r="74" spans="1:13" ht="10.9" customHeight="1" x14ac:dyDescent="0.2">
      <c r="A74" s="67" t="s">
        <v>95</v>
      </c>
      <c r="B74" s="184">
        <v>0</v>
      </c>
      <c r="C74" s="74" t="s">
        <v>140</v>
      </c>
      <c r="D74" s="74"/>
      <c r="E74" s="24"/>
      <c r="F74" s="24"/>
      <c r="G74" s="24"/>
      <c r="H74" s="24"/>
      <c r="I74" s="24"/>
      <c r="J74" s="24"/>
      <c r="K74" s="61"/>
      <c r="L74" s="24"/>
    </row>
    <row r="75" spans="1:13" ht="6" customHeight="1" x14ac:dyDescent="0.2">
      <c r="A75" s="57"/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</row>
    <row r="76" spans="1:13" ht="10.9" customHeight="1" thickBot="1" x14ac:dyDescent="0.25">
      <c r="A76" s="18" t="s">
        <v>56</v>
      </c>
      <c r="B76" s="188" t="s">
        <v>1</v>
      </c>
      <c r="C76" s="60"/>
      <c r="D76" s="63"/>
      <c r="E76" s="57"/>
      <c r="F76" s="18" t="s">
        <v>57</v>
      </c>
      <c r="G76" s="60"/>
      <c r="H76" s="60"/>
      <c r="I76" s="60"/>
      <c r="J76" s="57"/>
      <c r="K76" s="18" t="s">
        <v>58</v>
      </c>
      <c r="L76" s="188" t="s">
        <v>1</v>
      </c>
      <c r="M76" s="63"/>
    </row>
    <row r="77" spans="1:13" ht="10.9" customHeight="1" thickBot="1" x14ac:dyDescent="0.25">
      <c r="A77" s="18" t="s">
        <v>59</v>
      </c>
      <c r="B77" s="189" t="s">
        <v>1</v>
      </c>
      <c r="C77" s="84"/>
      <c r="D77" s="237"/>
      <c r="E77" s="57"/>
      <c r="F77" s="18" t="s">
        <v>60</v>
      </c>
      <c r="G77" s="84"/>
      <c r="H77" s="84"/>
      <c r="I77" s="84"/>
      <c r="J77" s="57"/>
      <c r="K77" s="18" t="s">
        <v>61</v>
      </c>
      <c r="L77" s="188" t="s">
        <v>1</v>
      </c>
      <c r="M77" s="63"/>
    </row>
    <row r="78" spans="1:13" ht="10.9" customHeight="1" thickBot="1" x14ac:dyDescent="0.25">
      <c r="A78" s="18" t="s">
        <v>62</v>
      </c>
      <c r="B78" s="60" t="s">
        <v>1</v>
      </c>
      <c r="C78" s="60" t="s">
        <v>1</v>
      </c>
      <c r="D78" s="60"/>
      <c r="E78" s="60"/>
      <c r="F78" s="60" t="s">
        <v>1</v>
      </c>
      <c r="G78" s="60"/>
      <c r="H78" s="60"/>
      <c r="I78" s="60"/>
      <c r="J78" s="57"/>
      <c r="K78" s="18" t="s">
        <v>63</v>
      </c>
      <c r="L78" s="188" t="s">
        <v>1</v>
      </c>
      <c r="M78" s="63"/>
    </row>
    <row r="79" spans="1:13" ht="10.9" customHeight="1" thickBot="1" x14ac:dyDescent="0.25">
      <c r="A79" s="57"/>
      <c r="B79" s="5" t="s">
        <v>64</v>
      </c>
      <c r="C79" s="5" t="s">
        <v>65</v>
      </c>
      <c r="D79" s="5"/>
      <c r="E79" s="5"/>
      <c r="F79" s="5" t="s">
        <v>66</v>
      </c>
      <c r="G79" s="5"/>
      <c r="H79" s="5"/>
      <c r="I79" s="57"/>
      <c r="J79" s="57"/>
      <c r="K79" s="18" t="s">
        <v>96</v>
      </c>
      <c r="L79" s="60" t="s">
        <v>1</v>
      </c>
      <c r="M79" s="63"/>
    </row>
    <row r="80" spans="1:13" x14ac:dyDescent="0.2">
      <c r="A80" s="202" t="str">
        <f>liesmich!A34</f>
        <v>Formularstand: 15.02.2014</v>
      </c>
    </row>
  </sheetData>
  <sheetProtection password="973E" sheet="1" objects="1" scenarios="1" selectLockedCells="1" selectUnlockedCells="1"/>
  <phoneticPr fontId="0" type="noConversion"/>
  <conditionalFormatting sqref="M24 C43 L50 G32:I32">
    <cfRule type="cellIs" priority="1" stopIfTrue="1" operator="equal">
      <formula>TRUE</formula>
    </cfRule>
    <cfRule type="cellIs" dxfId="7" priority="2" stopIfTrue="1" operator="equal">
      <formula>FALSE</formula>
    </cfRule>
  </conditionalFormatting>
  <conditionalFormatting sqref="C40:C42">
    <cfRule type="cellIs" dxfId="6" priority="3" stopIfTrue="1" operator="greaterThan">
      <formula>$D$20</formula>
    </cfRule>
  </conditionalFormatting>
  <pageMargins left="0.23622047244094491" right="0.23622047244094491" top="0.39370078740157483" bottom="0.55118110236220474" header="0.31496062992125984" footer="0.51181102362204722"/>
  <pageSetup paperSize="9" scale="92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9267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133350</xdr:colOff>
                    <xdr:row>0</xdr:row>
                    <xdr:rowOff>47625</xdr:rowOff>
                  </from>
                  <to>
                    <xdr:col>8</xdr:col>
                    <xdr:colOff>409575</xdr:colOff>
                    <xdr:row>1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8">
    <pageSetUpPr autoPageBreaks="0"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1.140625" style="41" customWidth="1"/>
    <col min="2" max="2" width="8.28515625" style="41" customWidth="1"/>
    <col min="3" max="3" width="8.140625" style="41" customWidth="1"/>
    <col min="4" max="4" width="8.5703125" style="41" customWidth="1"/>
    <col min="5" max="5" width="1.28515625" style="41" customWidth="1"/>
    <col min="6" max="7" width="8" style="41" customWidth="1"/>
    <col min="8" max="8" width="8.7109375" style="41" customWidth="1"/>
    <col min="9" max="9" width="7.7109375" style="41" customWidth="1"/>
    <col min="10" max="10" width="1.140625" style="41" customWidth="1"/>
    <col min="11" max="11" width="10" style="41" customWidth="1"/>
    <col min="12" max="12" width="8.7109375" style="41" customWidth="1"/>
    <col min="13" max="13" width="9" style="41" customWidth="1"/>
    <col min="14" max="16384" width="11.42578125" style="41"/>
  </cols>
  <sheetData>
    <row r="1" spans="1:13" ht="19.5" customHeight="1" thickBot="1" x14ac:dyDescent="0.3">
      <c r="A1" s="55" t="s">
        <v>0</v>
      </c>
      <c r="D1" s="249" t="str">
        <f xml:space="preserve"> liesmich!I5</f>
        <v>2022</v>
      </c>
      <c r="J1" s="177">
        <v>28</v>
      </c>
      <c r="K1" s="233"/>
      <c r="L1" s="234" t="s">
        <v>125</v>
      </c>
      <c r="M1" s="222"/>
    </row>
    <row r="2" spans="1:13" ht="12" customHeight="1" thickBot="1" x14ac:dyDescent="0.25">
      <c r="A2" s="56" t="s">
        <v>2</v>
      </c>
      <c r="K2" s="235"/>
      <c r="L2" s="236"/>
      <c r="M2" s="222"/>
    </row>
    <row r="3" spans="1:13" s="56" customFormat="1" ht="6" customHeight="1" x14ac:dyDescent="0.2"/>
    <row r="4" spans="1:13" ht="11.45" customHeight="1" x14ac:dyDescent="0.2">
      <c r="A4" s="28"/>
      <c r="B4" s="23"/>
      <c r="C4" s="24"/>
      <c r="D4" s="24"/>
      <c r="E4" s="24"/>
      <c r="F4" s="29"/>
      <c r="G4" s="29"/>
      <c r="H4" s="29"/>
      <c r="I4" s="24"/>
      <c r="J4" s="24"/>
      <c r="K4" s="23"/>
      <c r="L4" s="24"/>
    </row>
    <row r="5" spans="1:13" s="56" customFormat="1" ht="10.15" customHeight="1" thickBot="1" x14ac:dyDescent="0.25">
      <c r="A5" s="220" t="s">
        <v>129</v>
      </c>
      <c r="B5" s="57"/>
      <c r="C5" s="57"/>
      <c r="D5" s="57"/>
      <c r="E5" s="57"/>
      <c r="F5" s="57"/>
      <c r="G5" s="57"/>
      <c r="H5" s="57"/>
      <c r="I5" s="24"/>
      <c r="J5" s="24"/>
      <c r="K5" s="24"/>
      <c r="L5" s="57"/>
    </row>
    <row r="6" spans="1:13" ht="12.6" customHeight="1" thickBot="1" x14ac:dyDescent="0.25">
      <c r="A6" s="219" t="s">
        <v>69</v>
      </c>
      <c r="B6" s="221"/>
      <c r="C6" s="84"/>
      <c r="D6" s="84"/>
      <c r="E6" s="84"/>
      <c r="F6" s="222"/>
      <c r="G6" s="79"/>
      <c r="H6" s="79" t="s">
        <v>310</v>
      </c>
      <c r="I6" s="23"/>
      <c r="J6" s="24"/>
      <c r="K6" s="217" t="str">
        <f xml:space="preserve"> liesmich!C9</f>
        <v>Mecklenburg-Vorpommern</v>
      </c>
      <c r="L6" s="218"/>
      <c r="M6" s="54"/>
    </row>
    <row r="7" spans="1:13" s="56" customFormat="1" ht="10.15" customHeight="1" x14ac:dyDescent="0.2">
      <c r="A7" s="13"/>
      <c r="B7" s="24"/>
      <c r="C7" s="24"/>
      <c r="D7" s="24"/>
      <c r="E7" s="24"/>
      <c r="F7" s="80"/>
      <c r="G7" s="80"/>
      <c r="H7" s="80"/>
      <c r="I7" s="24"/>
      <c r="J7" s="24"/>
      <c r="K7" s="80"/>
      <c r="L7" s="80"/>
    </row>
    <row r="8" spans="1:13" s="56" customFormat="1" ht="10.15" customHeight="1" x14ac:dyDescent="0.2">
      <c r="A8" s="33"/>
      <c r="B8" s="57"/>
      <c r="C8" s="57"/>
      <c r="D8" s="57"/>
      <c r="E8" s="57"/>
      <c r="F8" s="58"/>
      <c r="G8" s="58"/>
      <c r="H8" s="58"/>
    </row>
    <row r="9" spans="1:13" ht="10.15" customHeight="1" x14ac:dyDescent="0.2">
      <c r="A9" s="28"/>
      <c r="B9" s="86" t="s">
        <v>4</v>
      </c>
      <c r="C9" s="5" t="s">
        <v>5</v>
      </c>
      <c r="D9" s="57"/>
      <c r="E9" s="57"/>
      <c r="L9" s="5" t="s">
        <v>4</v>
      </c>
      <c r="M9" s="5" t="s">
        <v>5</v>
      </c>
    </row>
    <row r="10" spans="1:13" s="56" customFormat="1" ht="10.15" customHeight="1" x14ac:dyDescent="0.2">
      <c r="A10" s="57" t="s">
        <v>6</v>
      </c>
      <c r="B10" s="181">
        <v>0</v>
      </c>
      <c r="C10" s="181">
        <v>0</v>
      </c>
      <c r="D10" s="57"/>
      <c r="E10" s="57"/>
      <c r="F10" s="57"/>
      <c r="G10" s="57"/>
      <c r="H10" s="57"/>
      <c r="J10" s="57"/>
      <c r="K10" s="93" t="s">
        <v>308</v>
      </c>
      <c r="L10" s="2">
        <f>IF(C15=0,0,1)</f>
        <v>0</v>
      </c>
      <c r="M10" s="2">
        <f>IF(C26=0,0,1)</f>
        <v>0</v>
      </c>
    </row>
    <row r="11" spans="1:13" ht="10.15" customHeight="1" x14ac:dyDescent="0.2">
      <c r="A11" s="57" t="s">
        <v>70</v>
      </c>
      <c r="B11" s="181">
        <v>0</v>
      </c>
      <c r="C11" s="181">
        <v>0</v>
      </c>
      <c r="D11" s="57"/>
      <c r="E11" s="57"/>
      <c r="F11" s="57"/>
      <c r="G11" s="57"/>
      <c r="H11" s="57"/>
      <c r="J11" s="57"/>
      <c r="K11" s="93" t="s">
        <v>309</v>
      </c>
      <c r="L11" s="2">
        <v>0</v>
      </c>
      <c r="M11" s="2">
        <f>IF(B28=0,0,1)</f>
        <v>0</v>
      </c>
    </row>
    <row r="12" spans="1:13" ht="9" customHeight="1" thickBot="1" x14ac:dyDescent="0.25">
      <c r="A12" s="60"/>
      <c r="B12" s="60"/>
      <c r="C12" s="60" t="s">
        <v>1</v>
      </c>
      <c r="D12" s="60"/>
      <c r="E12" s="60"/>
      <c r="F12" s="60"/>
      <c r="G12" s="60"/>
      <c r="H12" s="60"/>
      <c r="I12" s="60"/>
      <c r="J12" s="60"/>
      <c r="K12" s="60"/>
      <c r="L12" s="60"/>
      <c r="M12" s="66" t="s">
        <v>1</v>
      </c>
    </row>
    <row r="13" spans="1:13" ht="10.9" customHeight="1" x14ac:dyDescent="0.2">
      <c r="A13" s="61" t="s">
        <v>7</v>
      </c>
      <c r="B13" s="36" t="s">
        <v>8</v>
      </c>
      <c r="C13" s="36" t="s">
        <v>9</v>
      </c>
      <c r="D13" s="36" t="s">
        <v>10</v>
      </c>
      <c r="E13" s="7"/>
      <c r="F13" s="36" t="s">
        <v>11</v>
      </c>
      <c r="G13" s="36" t="s">
        <v>8</v>
      </c>
      <c r="H13" s="36" t="s">
        <v>9</v>
      </c>
      <c r="I13" s="36" t="s">
        <v>12</v>
      </c>
      <c r="J13" s="57"/>
      <c r="K13" s="227"/>
      <c r="L13" s="232" t="s">
        <v>14</v>
      </c>
      <c r="M13" s="223" t="s">
        <v>12</v>
      </c>
    </row>
    <row r="14" spans="1:13" ht="2.25" customHeight="1" x14ac:dyDescent="0.2">
      <c r="A14" s="13"/>
      <c r="B14" s="24"/>
      <c r="C14" s="24"/>
      <c r="D14" s="24"/>
      <c r="E14" s="24"/>
      <c r="I14" s="57"/>
      <c r="J14" s="57"/>
      <c r="K14" s="228"/>
      <c r="L14" s="49"/>
    </row>
    <row r="15" spans="1:13" ht="10.9" customHeight="1" x14ac:dyDescent="0.2">
      <c r="A15" s="81" t="str">
        <f>("am 31.12."&amp;(liesmich!$I$5)-1)</f>
        <v>am 31.12.2021</v>
      </c>
      <c r="B15" s="62">
        <v>0</v>
      </c>
      <c r="C15" s="62">
        <v>0</v>
      </c>
      <c r="D15" s="25">
        <f>SUM(B15:C15)</f>
        <v>0</v>
      </c>
      <c r="E15" s="24"/>
      <c r="F15" s="17" t="s">
        <v>307</v>
      </c>
      <c r="G15" s="2">
        <v>0</v>
      </c>
      <c r="H15" s="2">
        <v>0</v>
      </c>
      <c r="I15" s="2">
        <v>0</v>
      </c>
      <c r="J15" s="57"/>
      <c r="K15" s="228"/>
      <c r="L15" s="229" t="s">
        <v>15</v>
      </c>
      <c r="M15" s="224">
        <v>0</v>
      </c>
    </row>
    <row r="16" spans="1:13" ht="10.9" customHeight="1" x14ac:dyDescent="0.2">
      <c r="A16" s="24"/>
      <c r="B16" s="14"/>
      <c r="C16" s="15"/>
      <c r="D16" s="1"/>
      <c r="E16" s="24"/>
      <c r="F16" s="62">
        <v>6</v>
      </c>
      <c r="G16" s="2">
        <v>0</v>
      </c>
      <c r="H16" s="2">
        <v>0</v>
      </c>
      <c r="I16" s="2">
        <v>0</v>
      </c>
      <c r="J16" s="57"/>
      <c r="K16" s="228"/>
      <c r="L16" s="229" t="s">
        <v>73</v>
      </c>
      <c r="M16" s="224">
        <v>0</v>
      </c>
    </row>
    <row r="17" spans="1:13" ht="10.9" customHeight="1" x14ac:dyDescent="0.2">
      <c r="A17" s="13" t="s">
        <v>76</v>
      </c>
      <c r="B17" s="62">
        <v>0</v>
      </c>
      <c r="C17" s="62">
        <v>0</v>
      </c>
      <c r="D17" s="25">
        <f>SUM(B17:C17)</f>
        <v>0</v>
      </c>
      <c r="E17" s="24"/>
      <c r="F17" s="62">
        <v>7</v>
      </c>
      <c r="G17" s="2">
        <v>0</v>
      </c>
      <c r="H17" s="2">
        <v>0</v>
      </c>
      <c r="I17" s="2">
        <v>0</v>
      </c>
      <c r="J17" s="57"/>
      <c r="K17" s="228"/>
      <c r="L17" s="229" t="s">
        <v>17</v>
      </c>
      <c r="M17" s="224">
        <v>0</v>
      </c>
    </row>
    <row r="18" spans="1:13" ht="10.9" customHeight="1" x14ac:dyDescent="0.2">
      <c r="A18" s="10" t="s">
        <v>77</v>
      </c>
      <c r="B18" s="182">
        <v>0</v>
      </c>
      <c r="C18" s="182">
        <v>0</v>
      </c>
      <c r="D18" s="25">
        <f>SUM(B18:C18)</f>
        <v>0</v>
      </c>
      <c r="E18" s="24"/>
      <c r="F18" s="62">
        <v>8</v>
      </c>
      <c r="G18" s="2">
        <v>0</v>
      </c>
      <c r="H18" s="2">
        <v>0</v>
      </c>
      <c r="I18" s="2">
        <v>0</v>
      </c>
      <c r="J18" s="57"/>
      <c r="K18" s="228"/>
      <c r="L18" s="229" t="s">
        <v>19</v>
      </c>
      <c r="M18" s="224">
        <v>0</v>
      </c>
    </row>
    <row r="19" spans="1:13" ht="10.9" customHeight="1" x14ac:dyDescent="0.2">
      <c r="A19" s="24"/>
      <c r="B19" s="24"/>
      <c r="C19" s="24"/>
      <c r="D19" s="26"/>
      <c r="E19" s="24"/>
      <c r="F19" s="62">
        <v>9</v>
      </c>
      <c r="G19" s="2">
        <v>0</v>
      </c>
      <c r="H19" s="2">
        <v>0</v>
      </c>
      <c r="I19" s="2">
        <v>0</v>
      </c>
      <c r="J19" s="57"/>
      <c r="K19" s="228"/>
      <c r="L19" s="229" t="s">
        <v>20</v>
      </c>
      <c r="M19" s="224">
        <v>0</v>
      </c>
    </row>
    <row r="20" spans="1:13" ht="10.9" customHeight="1" x14ac:dyDescent="0.2">
      <c r="A20" s="13" t="s">
        <v>13</v>
      </c>
      <c r="B20" s="25">
        <f>SUM(B15+B17+B18)</f>
        <v>0</v>
      </c>
      <c r="C20" s="25">
        <f>SUM(C15+C17+C18)</f>
        <v>0</v>
      </c>
      <c r="D20" s="25">
        <f>SUM(D15:D18)</f>
        <v>0</v>
      </c>
      <c r="E20" s="24"/>
      <c r="F20" s="62">
        <v>10</v>
      </c>
      <c r="G20" s="2">
        <v>0</v>
      </c>
      <c r="H20" s="2">
        <v>0</v>
      </c>
      <c r="I20" s="2">
        <v>0</v>
      </c>
      <c r="J20" s="57"/>
      <c r="K20" s="228"/>
      <c r="L20" s="229" t="s">
        <v>22</v>
      </c>
      <c r="M20" s="224">
        <v>0</v>
      </c>
    </row>
    <row r="21" spans="1:13" ht="10.9" customHeight="1" x14ac:dyDescent="0.2">
      <c r="A21" s="24"/>
      <c r="B21" s="24"/>
      <c r="C21" s="24"/>
      <c r="D21" s="26"/>
      <c r="E21" s="24"/>
      <c r="F21" s="62">
        <v>11</v>
      </c>
      <c r="G21" s="2">
        <v>0</v>
      </c>
      <c r="H21" s="2">
        <v>0</v>
      </c>
      <c r="I21" s="2">
        <v>0</v>
      </c>
      <c r="J21" s="57"/>
      <c r="K21" s="228"/>
      <c r="L21" s="230" t="s">
        <v>78</v>
      </c>
      <c r="M21" s="225">
        <v>0</v>
      </c>
    </row>
    <row r="22" spans="1:13" ht="10.9" customHeight="1" x14ac:dyDescent="0.2">
      <c r="A22" s="13" t="s">
        <v>16</v>
      </c>
      <c r="B22" s="62">
        <v>0</v>
      </c>
      <c r="C22" s="62">
        <v>0</v>
      </c>
      <c r="D22" s="25">
        <f>SUM(B22:C22)</f>
        <v>0</v>
      </c>
      <c r="E22" s="24"/>
      <c r="F22" s="62">
        <v>12</v>
      </c>
      <c r="G22" s="2">
        <v>0</v>
      </c>
      <c r="H22" s="2">
        <v>0</v>
      </c>
      <c r="I22" s="2">
        <v>0</v>
      </c>
      <c r="J22" s="57"/>
      <c r="K22" s="228"/>
      <c r="L22" s="229" t="s">
        <v>23</v>
      </c>
      <c r="M22" s="224">
        <v>0</v>
      </c>
    </row>
    <row r="23" spans="1:13" ht="10.9" customHeight="1" x14ac:dyDescent="0.2">
      <c r="A23" s="12" t="s">
        <v>286</v>
      </c>
      <c r="B23" s="62">
        <v>0</v>
      </c>
      <c r="C23" s="62">
        <v>0</v>
      </c>
      <c r="D23" s="25">
        <f>SUM(B23:C23)</f>
        <v>0</v>
      </c>
      <c r="E23" s="24"/>
      <c r="F23" s="62">
        <v>13</v>
      </c>
      <c r="G23" s="2">
        <v>0</v>
      </c>
      <c r="H23" s="2">
        <v>0</v>
      </c>
      <c r="I23" s="2">
        <v>0</v>
      </c>
      <c r="J23" s="57"/>
      <c r="K23" s="228"/>
      <c r="L23" s="231" t="s">
        <v>24</v>
      </c>
      <c r="M23" s="226">
        <f>SUM(M15:M22)</f>
        <v>0</v>
      </c>
    </row>
    <row r="24" spans="1:13" ht="10.9" customHeight="1" x14ac:dyDescent="0.2">
      <c r="A24" s="13" t="s">
        <v>18</v>
      </c>
      <c r="B24" s="62">
        <v>0</v>
      </c>
      <c r="C24" s="62">
        <v>0</v>
      </c>
      <c r="D24" s="25">
        <f>SUM(B24:C24)</f>
        <v>0</v>
      </c>
      <c r="E24" s="24"/>
      <c r="F24" s="62">
        <v>14</v>
      </c>
      <c r="G24" s="2">
        <v>0</v>
      </c>
      <c r="H24" s="2">
        <v>0</v>
      </c>
      <c r="I24" s="2">
        <v>0</v>
      </c>
      <c r="J24" s="57"/>
      <c r="K24" s="24"/>
      <c r="M24" s="129" t="b">
        <f>SUM(M23)=D24</f>
        <v>1</v>
      </c>
    </row>
    <row r="25" spans="1:13" ht="10.9" customHeight="1" x14ac:dyDescent="0.2">
      <c r="A25" s="24"/>
      <c r="B25" s="24"/>
      <c r="C25" s="24"/>
      <c r="D25" s="26"/>
      <c r="E25" s="24"/>
      <c r="F25" s="17">
        <v>15</v>
      </c>
      <c r="G25" s="2">
        <v>0</v>
      </c>
      <c r="H25" s="2">
        <v>0</v>
      </c>
      <c r="I25" s="2">
        <v>0</v>
      </c>
      <c r="J25" s="57"/>
    </row>
    <row r="26" spans="1:13" ht="10.9" customHeight="1" x14ac:dyDescent="0.2">
      <c r="A26" s="37" t="str">
        <f>("Gesamtzahl am 31.12."&amp;(liesmich!$I$5))</f>
        <v>Gesamtzahl am 31.12.2022</v>
      </c>
      <c r="B26" s="25">
        <f>SUM(B20-B22-B24)</f>
        <v>0</v>
      </c>
      <c r="C26" s="25">
        <f>SUM(C20-C22-C24)</f>
        <v>0</v>
      </c>
      <c r="D26" s="25">
        <f>SUM(D20-D22-D24)</f>
        <v>0</v>
      </c>
      <c r="E26" s="24"/>
      <c r="F26" s="17">
        <v>16</v>
      </c>
      <c r="G26" s="2">
        <v>0</v>
      </c>
      <c r="H26" s="2">
        <v>0</v>
      </c>
      <c r="I26" s="2">
        <v>0</v>
      </c>
      <c r="J26" s="57"/>
    </row>
    <row r="27" spans="1:13" ht="10.9" customHeight="1" x14ac:dyDescent="0.2">
      <c r="A27" s="37"/>
      <c r="B27" s="65"/>
      <c r="C27" s="65"/>
      <c r="D27" s="65"/>
      <c r="E27" s="24"/>
      <c r="F27" s="17">
        <v>17</v>
      </c>
      <c r="G27" s="2">
        <v>0</v>
      </c>
      <c r="H27" s="2">
        <v>0</v>
      </c>
      <c r="I27" s="2">
        <v>0</v>
      </c>
      <c r="J27" s="57"/>
    </row>
    <row r="28" spans="1:13" ht="10.9" customHeight="1" x14ac:dyDescent="0.2">
      <c r="A28" s="216" t="s">
        <v>286</v>
      </c>
      <c r="B28" s="62">
        <v>0</v>
      </c>
      <c r="C28" s="65"/>
      <c r="D28" s="65"/>
      <c r="E28" s="24"/>
      <c r="F28" s="17">
        <v>18</v>
      </c>
      <c r="G28" s="2">
        <v>0</v>
      </c>
      <c r="H28" s="2">
        <v>0</v>
      </c>
      <c r="I28" s="2">
        <v>0</v>
      </c>
      <c r="J28" s="57"/>
    </row>
    <row r="29" spans="1:13" ht="10.9" customHeight="1" x14ac:dyDescent="0.2">
      <c r="A29" s="33" t="str">
        <f>("am 31.12."&amp;(liesmich!$I$5))</f>
        <v>am 31.12.2022</v>
      </c>
      <c r="B29" s="65"/>
      <c r="C29" s="65"/>
      <c r="D29" s="65"/>
      <c r="E29" s="24"/>
      <c r="F29" s="17" t="s">
        <v>21</v>
      </c>
      <c r="G29" s="2">
        <v>0</v>
      </c>
      <c r="H29" s="2">
        <v>0</v>
      </c>
      <c r="I29" s="2">
        <v>0</v>
      </c>
      <c r="J29" s="57"/>
    </row>
    <row r="30" spans="1:13" ht="3" customHeight="1" x14ac:dyDescent="0.2">
      <c r="A30" s="57"/>
      <c r="B30" s="24"/>
      <c r="C30" s="24"/>
      <c r="D30" s="24"/>
      <c r="E30" s="57"/>
      <c r="F30" s="57"/>
      <c r="G30" s="57"/>
      <c r="H30" s="57"/>
      <c r="I30" s="57"/>
      <c r="J30" s="57"/>
    </row>
    <row r="31" spans="1:13" ht="10.9" customHeight="1" x14ac:dyDescent="0.2">
      <c r="C31" s="24"/>
      <c r="D31" s="24"/>
      <c r="E31" s="57"/>
      <c r="F31" s="18" t="s">
        <v>24</v>
      </c>
      <c r="G31" s="16">
        <f>SUM(G15:G30)</f>
        <v>0</v>
      </c>
      <c r="H31" s="16">
        <f>SUM(H15:H30)</f>
        <v>0</v>
      </c>
      <c r="I31" s="16">
        <f>SUM(I15:I30)</f>
        <v>0</v>
      </c>
      <c r="J31" s="57"/>
    </row>
    <row r="32" spans="1:13" ht="8.25" customHeight="1" thickBot="1" x14ac:dyDescent="0.25">
      <c r="A32" s="60"/>
      <c r="B32" s="60"/>
      <c r="C32" s="60"/>
      <c r="D32" s="60"/>
      <c r="E32" s="60"/>
      <c r="F32" s="60"/>
      <c r="G32" s="130" t="b">
        <f>SUM(G31)=B26</f>
        <v>1</v>
      </c>
      <c r="H32" s="130" t="b">
        <f>SUM(H31)=C26</f>
        <v>1</v>
      </c>
      <c r="I32" s="130" t="b">
        <f>SUM(I31)=D26</f>
        <v>1</v>
      </c>
      <c r="J32" s="60"/>
      <c r="K32" s="63"/>
      <c r="L32" s="63"/>
      <c r="M32" s="63"/>
    </row>
    <row r="33" spans="1:13" x14ac:dyDescent="0.2">
      <c r="A33" s="87" t="s">
        <v>284</v>
      </c>
      <c r="B33" s="57"/>
      <c r="C33" s="38" t="s">
        <v>79</v>
      </c>
      <c r="D33" s="38" t="s">
        <v>102</v>
      </c>
      <c r="E33" s="57"/>
      <c r="F33" s="57"/>
      <c r="G33" s="57"/>
      <c r="H33" s="57"/>
      <c r="I33" s="57"/>
      <c r="J33" s="57"/>
      <c r="L33" s="38" t="s">
        <v>79</v>
      </c>
      <c r="M33" s="38" t="s">
        <v>102</v>
      </c>
    </row>
    <row r="34" spans="1:13" ht="10.9" customHeight="1" x14ac:dyDescent="0.2">
      <c r="A34" s="39"/>
      <c r="B34" s="125" t="s">
        <v>278</v>
      </c>
      <c r="C34" s="2">
        <v>0</v>
      </c>
      <c r="D34" s="2">
        <f>IF(C34=0,1,0)</f>
        <v>1</v>
      </c>
      <c r="E34" s="57"/>
      <c r="G34" s="64"/>
      <c r="H34" s="91" t="s">
        <v>25</v>
      </c>
      <c r="I34" s="57"/>
      <c r="J34" s="57"/>
      <c r="L34" s="2">
        <v>0</v>
      </c>
      <c r="M34" s="2">
        <f>IF(L34=0,1,0)</f>
        <v>1</v>
      </c>
    </row>
    <row r="35" spans="1:13" ht="10.9" customHeight="1" x14ac:dyDescent="0.2">
      <c r="A35" s="40"/>
      <c r="B35" s="125" t="s">
        <v>279</v>
      </c>
      <c r="C35" s="2">
        <v>0</v>
      </c>
      <c r="D35" s="2">
        <f>IF(C35=0,1,0)</f>
        <v>1</v>
      </c>
      <c r="E35" s="57"/>
      <c r="G35" s="64"/>
      <c r="H35" s="91" t="s">
        <v>26</v>
      </c>
      <c r="I35" s="57"/>
      <c r="J35" s="57"/>
      <c r="L35" s="2">
        <v>0</v>
      </c>
      <c r="M35" s="2">
        <f>IF(L35=0,1,0)</f>
        <v>1</v>
      </c>
    </row>
    <row r="36" spans="1:13" ht="10.9" customHeight="1" x14ac:dyDescent="0.2">
      <c r="A36" s="39"/>
      <c r="B36" s="203" t="s">
        <v>280</v>
      </c>
      <c r="C36" s="2">
        <v>0</v>
      </c>
      <c r="D36" s="2">
        <f>IF(C36=0,1,0)</f>
        <v>1</v>
      </c>
      <c r="E36" s="57"/>
      <c r="G36" s="64"/>
      <c r="H36" s="91" t="s">
        <v>27</v>
      </c>
      <c r="I36" s="57"/>
      <c r="J36" s="57"/>
      <c r="L36" s="2">
        <v>0</v>
      </c>
      <c r="M36" s="2">
        <f>IF(L36=0,1,0)</f>
        <v>1</v>
      </c>
    </row>
    <row r="37" spans="1:13" ht="10.9" customHeight="1" x14ac:dyDescent="0.2">
      <c r="A37" s="69"/>
      <c r="B37" s="204" t="s">
        <v>281</v>
      </c>
      <c r="C37" s="183">
        <v>0</v>
      </c>
      <c r="D37" s="2">
        <f>IF(C37=0,1,0)</f>
        <v>1</v>
      </c>
      <c r="E37" s="57"/>
      <c r="G37" s="64"/>
      <c r="H37" s="91" t="s">
        <v>28</v>
      </c>
      <c r="I37" s="57"/>
      <c r="J37" s="57"/>
      <c r="L37" s="5" t="s">
        <v>1</v>
      </c>
      <c r="M37" s="3" t="s">
        <v>1</v>
      </c>
    </row>
    <row r="38" spans="1:13" ht="10.9" customHeight="1" x14ac:dyDescent="0.2">
      <c r="B38" s="39"/>
      <c r="C38" s="6" t="s">
        <v>1</v>
      </c>
      <c r="D38" s="6" t="s">
        <v>1</v>
      </c>
      <c r="E38" s="57"/>
      <c r="G38" s="64"/>
      <c r="H38" s="91" t="s">
        <v>29</v>
      </c>
      <c r="I38" s="57"/>
      <c r="J38" s="57"/>
      <c r="L38" s="2">
        <v>0</v>
      </c>
      <c r="M38" s="2">
        <f>IF(L38=0,1,0)</f>
        <v>1</v>
      </c>
    </row>
    <row r="39" spans="1:13" ht="10.9" customHeight="1" x14ac:dyDescent="0.2">
      <c r="A39" s="39"/>
      <c r="B39" s="39"/>
      <c r="C39" s="7" t="s">
        <v>12</v>
      </c>
      <c r="D39" s="3"/>
      <c r="E39" s="57"/>
      <c r="G39" s="64"/>
      <c r="H39" s="91" t="s">
        <v>30</v>
      </c>
      <c r="I39" s="57"/>
      <c r="J39" s="57"/>
      <c r="L39" s="5" t="s">
        <v>1</v>
      </c>
      <c r="M39" s="3" t="s">
        <v>1</v>
      </c>
    </row>
    <row r="40" spans="1:13" ht="10.9" customHeight="1" x14ac:dyDescent="0.2">
      <c r="B40" s="10" t="s">
        <v>311</v>
      </c>
      <c r="C40" s="184">
        <v>0</v>
      </c>
      <c r="D40" s="3"/>
      <c r="E40" s="57"/>
      <c r="G40" s="64"/>
      <c r="H40" s="91" t="s">
        <v>31</v>
      </c>
      <c r="I40" s="57"/>
      <c r="J40" s="57"/>
      <c r="L40" s="2">
        <v>0</v>
      </c>
      <c r="M40" s="2">
        <f>IF(L40=0,1,0)</f>
        <v>1</v>
      </c>
    </row>
    <row r="41" spans="1:13" ht="10.9" customHeight="1" x14ac:dyDescent="0.2">
      <c r="B41" s="10" t="s">
        <v>312</v>
      </c>
      <c r="C41" s="184">
        <v>0</v>
      </c>
      <c r="D41" s="3"/>
      <c r="E41" s="57"/>
      <c r="G41" s="64"/>
      <c r="H41" s="91" t="s">
        <v>32</v>
      </c>
      <c r="I41" s="57"/>
      <c r="J41" s="57"/>
      <c r="L41" s="2">
        <v>0</v>
      </c>
      <c r="M41" s="2">
        <f>IF(L41=0,1,0)</f>
        <v>1</v>
      </c>
    </row>
    <row r="42" spans="1:13" ht="10.9" customHeight="1" x14ac:dyDescent="0.2">
      <c r="B42" s="10" t="s">
        <v>313</v>
      </c>
      <c r="C42" s="184">
        <v>0</v>
      </c>
      <c r="D42" s="4"/>
      <c r="E42" s="57"/>
      <c r="G42" s="64"/>
      <c r="H42" s="91" t="s">
        <v>33</v>
      </c>
      <c r="I42" s="57"/>
      <c r="J42" s="57"/>
      <c r="L42" s="8"/>
      <c r="M42" s="3" t="s">
        <v>1</v>
      </c>
    </row>
    <row r="43" spans="1:13" ht="10.9" customHeight="1" x14ac:dyDescent="0.2">
      <c r="A43" s="10"/>
      <c r="B43" s="65"/>
      <c r="C43" s="129" t="b">
        <f xml:space="preserve"> SUM(C40:C42)&lt;=D20*3</f>
        <v>1</v>
      </c>
      <c r="D43" s="3"/>
      <c r="E43" s="57"/>
      <c r="G43" s="64"/>
      <c r="H43" s="91" t="s">
        <v>34</v>
      </c>
      <c r="I43" s="57"/>
      <c r="J43" s="57"/>
      <c r="L43" s="2">
        <v>0</v>
      </c>
      <c r="M43" s="2">
        <f>IF(L43=0,1,0)</f>
        <v>1</v>
      </c>
    </row>
    <row r="44" spans="1:13" ht="10.9" customHeight="1" thickBot="1" x14ac:dyDescent="0.25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6"/>
      <c r="M44" s="60"/>
    </row>
    <row r="45" spans="1:13" ht="10.9" customHeight="1" x14ac:dyDescent="0.2">
      <c r="A45" s="58" t="s">
        <v>282</v>
      </c>
      <c r="C45" s="38" t="s">
        <v>12</v>
      </c>
      <c r="D45" s="57"/>
      <c r="E45" s="57"/>
      <c r="F45" s="67"/>
      <c r="G45" s="67"/>
      <c r="H45" s="67"/>
      <c r="I45" s="39"/>
      <c r="J45" s="68" t="s">
        <v>80</v>
      </c>
      <c r="L45" s="69"/>
    </row>
    <row r="46" spans="1:13" ht="10.9" customHeight="1" x14ac:dyDescent="0.2">
      <c r="A46" s="50"/>
      <c r="B46" s="34" t="s">
        <v>81</v>
      </c>
      <c r="C46" s="184">
        <v>0</v>
      </c>
      <c r="D46" s="57"/>
      <c r="E46" s="57"/>
      <c r="F46" s="70"/>
      <c r="G46" s="70"/>
      <c r="H46" s="70"/>
      <c r="I46" s="9"/>
      <c r="J46" s="57"/>
      <c r="K46" s="12" t="s">
        <v>82</v>
      </c>
      <c r="L46" s="183">
        <v>0</v>
      </c>
    </row>
    <row r="47" spans="1:13" ht="10.9" customHeight="1" x14ac:dyDescent="0.2">
      <c r="A47" s="50"/>
      <c r="B47" s="10" t="s">
        <v>83</v>
      </c>
      <c r="C47" s="184">
        <v>0</v>
      </c>
      <c r="D47" s="5"/>
      <c r="E47" s="57"/>
      <c r="F47" s="10"/>
      <c r="G47" s="10"/>
      <c r="H47" s="10"/>
      <c r="I47" s="70"/>
      <c r="J47" s="3"/>
      <c r="K47" s="12" t="s">
        <v>84</v>
      </c>
      <c r="L47" s="183">
        <v>0</v>
      </c>
    </row>
    <row r="48" spans="1:13" ht="10.9" customHeight="1" x14ac:dyDescent="0.2">
      <c r="A48" s="59"/>
      <c r="B48" s="10" t="s">
        <v>85</v>
      </c>
      <c r="C48" s="185">
        <v>0</v>
      </c>
      <c r="D48" s="5"/>
      <c r="E48" s="57"/>
      <c r="F48" s="10"/>
      <c r="G48" s="10"/>
      <c r="H48" s="10"/>
      <c r="I48" s="70"/>
      <c r="J48" s="3"/>
      <c r="K48" s="12" t="s">
        <v>86</v>
      </c>
      <c r="L48" s="183">
        <v>0</v>
      </c>
    </row>
    <row r="49" spans="1:13" ht="10.9" customHeight="1" x14ac:dyDescent="0.2">
      <c r="A49" s="59"/>
      <c r="B49" s="51" t="s">
        <v>87</v>
      </c>
      <c r="C49" s="184">
        <v>0</v>
      </c>
      <c r="D49" s="5"/>
      <c r="E49" s="57"/>
      <c r="F49" s="10"/>
      <c r="G49" s="10"/>
      <c r="H49" s="10"/>
      <c r="I49" s="70"/>
      <c r="J49" s="3"/>
      <c r="K49" s="12" t="s">
        <v>88</v>
      </c>
      <c r="L49" s="183">
        <v>0</v>
      </c>
    </row>
    <row r="50" spans="1:13" ht="10.5" customHeight="1" thickBot="1" x14ac:dyDescent="0.25">
      <c r="A50" s="71"/>
      <c r="B50" s="52"/>
      <c r="C50" s="11"/>
      <c r="D50" s="60"/>
      <c r="E50" s="60"/>
      <c r="F50" s="63"/>
      <c r="G50" s="63"/>
      <c r="H50" s="63"/>
      <c r="I50" s="71"/>
      <c r="J50" s="72"/>
      <c r="K50" s="60"/>
      <c r="L50" s="130" t="b">
        <f>SUM(L46:L49)=C10</f>
        <v>1</v>
      </c>
      <c r="M50" s="60"/>
    </row>
    <row r="51" spans="1:13" ht="10.9" customHeight="1" x14ac:dyDescent="0.2">
      <c r="A51" s="58" t="s">
        <v>35</v>
      </c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</row>
    <row r="52" spans="1:13" ht="10.9" customHeight="1" x14ac:dyDescent="0.2">
      <c r="B52" s="5" t="s">
        <v>12</v>
      </c>
      <c r="C52" s="57"/>
      <c r="D52" s="57"/>
      <c r="E52" s="57"/>
      <c r="G52" s="65"/>
      <c r="H52" s="182">
        <v>0</v>
      </c>
      <c r="I52" s="58" t="s">
        <v>36</v>
      </c>
      <c r="J52" s="57"/>
      <c r="K52" s="57"/>
      <c r="L52" s="57"/>
    </row>
    <row r="53" spans="1:13" ht="10.9" customHeight="1" x14ac:dyDescent="0.2">
      <c r="B53" s="184">
        <v>0</v>
      </c>
      <c r="C53" s="58" t="s">
        <v>37</v>
      </c>
      <c r="D53" s="57"/>
      <c r="E53" s="57"/>
      <c r="G53" s="10"/>
      <c r="H53" s="186">
        <v>0</v>
      </c>
      <c r="I53" s="58" t="s">
        <v>38</v>
      </c>
      <c r="J53" s="57"/>
      <c r="K53" s="57"/>
      <c r="L53" s="57"/>
    </row>
    <row r="54" spans="1:13" ht="10.9" customHeight="1" x14ac:dyDescent="0.2">
      <c r="B54" s="57" t="s">
        <v>39</v>
      </c>
      <c r="C54" s="57"/>
      <c r="D54" s="57"/>
      <c r="E54" s="57"/>
      <c r="G54" s="57"/>
      <c r="H54" s="57" t="s">
        <v>40</v>
      </c>
      <c r="I54" s="57"/>
      <c r="J54" s="57"/>
      <c r="K54" s="57"/>
      <c r="L54" s="57"/>
      <c r="M54" s="24"/>
    </row>
    <row r="55" spans="1:13" ht="6" customHeight="1" thickBot="1" x14ac:dyDescent="0.25">
      <c r="A55" s="60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</row>
    <row r="56" spans="1:13" ht="5.25" customHeight="1" x14ac:dyDescent="0.2"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</row>
    <row r="57" spans="1:13" ht="10.9" customHeight="1" x14ac:dyDescent="0.2">
      <c r="A57" s="58" t="s">
        <v>283</v>
      </c>
      <c r="B57" s="57"/>
      <c r="D57" s="39"/>
      <c r="E57" s="39"/>
      <c r="F57" s="57"/>
      <c r="G57" s="57"/>
      <c r="H57" s="57"/>
      <c r="I57" s="57"/>
      <c r="J57" s="57"/>
      <c r="K57" s="57"/>
      <c r="L57" s="57"/>
    </row>
    <row r="58" spans="1:13" ht="7.5" customHeight="1" x14ac:dyDescent="0.2">
      <c r="A58" s="57"/>
      <c r="B58" s="57"/>
      <c r="E58" s="57"/>
      <c r="F58" s="57"/>
      <c r="G58" s="57"/>
      <c r="H58" s="57"/>
      <c r="I58" s="57"/>
      <c r="J58" s="57"/>
      <c r="K58" s="57"/>
      <c r="L58" s="57"/>
    </row>
    <row r="59" spans="1:13" ht="10.9" customHeight="1" x14ac:dyDescent="0.2">
      <c r="A59" s="57"/>
      <c r="B59" s="57" t="s">
        <v>41</v>
      </c>
      <c r="D59" s="57" t="s">
        <v>314</v>
      </c>
      <c r="E59" s="57"/>
      <c r="G59" s="57" t="s">
        <v>315</v>
      </c>
      <c r="H59" s="57" t="s">
        <v>316</v>
      </c>
      <c r="I59" s="57" t="s">
        <v>317</v>
      </c>
      <c r="J59" s="57"/>
      <c r="K59" s="57"/>
      <c r="L59" s="57"/>
    </row>
    <row r="60" spans="1:13" ht="10.9" customHeight="1" x14ac:dyDescent="0.2">
      <c r="A60" s="57"/>
      <c r="B60" s="57" t="s">
        <v>42</v>
      </c>
      <c r="D60" s="57" t="s">
        <v>89</v>
      </c>
      <c r="E60" s="57"/>
      <c r="G60" s="57" t="s">
        <v>89</v>
      </c>
      <c r="H60" s="57" t="s">
        <v>89</v>
      </c>
      <c r="I60" s="57" t="s">
        <v>90</v>
      </c>
      <c r="J60" s="57"/>
      <c r="K60" s="57"/>
      <c r="L60" s="57"/>
    </row>
    <row r="61" spans="1:13" ht="10.9" customHeight="1" x14ac:dyDescent="0.2">
      <c r="A61" s="57" t="s">
        <v>43</v>
      </c>
      <c r="B61" s="62">
        <v>0</v>
      </c>
      <c r="D61" s="62">
        <v>0</v>
      </c>
      <c r="E61" s="65"/>
      <c r="G61" s="62">
        <v>0</v>
      </c>
      <c r="H61" s="62">
        <v>0</v>
      </c>
      <c r="I61" s="62">
        <v>0</v>
      </c>
      <c r="J61" s="57"/>
      <c r="K61" s="57"/>
      <c r="L61" s="57"/>
    </row>
    <row r="62" spans="1:13" ht="10.9" customHeight="1" x14ac:dyDescent="0.2">
      <c r="A62" s="57" t="s">
        <v>44</v>
      </c>
      <c r="B62" s="62">
        <v>0</v>
      </c>
      <c r="D62" s="62">
        <v>0</v>
      </c>
      <c r="E62" s="65"/>
      <c r="G62" s="62">
        <v>0</v>
      </c>
      <c r="H62" s="62">
        <v>0</v>
      </c>
      <c r="I62" s="62">
        <v>0</v>
      </c>
      <c r="J62" s="57"/>
      <c r="K62" s="57"/>
      <c r="L62" s="57"/>
    </row>
    <row r="63" spans="1:13" ht="10.9" customHeight="1" x14ac:dyDescent="0.2">
      <c r="A63" s="57" t="s">
        <v>45</v>
      </c>
      <c r="B63" s="62">
        <v>0</v>
      </c>
      <c r="D63" s="62">
        <v>0</v>
      </c>
      <c r="E63" s="65"/>
      <c r="G63" s="62">
        <v>0</v>
      </c>
      <c r="H63" s="62">
        <v>0</v>
      </c>
      <c r="I63" s="62">
        <v>0</v>
      </c>
      <c r="J63" s="57"/>
      <c r="K63" s="57"/>
      <c r="L63" s="34" t="s">
        <v>91</v>
      </c>
    </row>
    <row r="64" spans="1:13" ht="10.9" customHeight="1" x14ac:dyDescent="0.2">
      <c r="A64" s="57" t="s">
        <v>46</v>
      </c>
      <c r="B64" s="25">
        <f>SUM(B61:B63)</f>
        <v>0</v>
      </c>
      <c r="D64" s="25">
        <f>SUM(D61:D63)</f>
        <v>0</v>
      </c>
      <c r="E64" s="65"/>
      <c r="G64" s="25">
        <f>SUM(G61:G63)</f>
        <v>0</v>
      </c>
      <c r="H64" s="25">
        <f>SUM(H61:H63)</f>
        <v>0</v>
      </c>
      <c r="I64" s="25">
        <f>SUM(I61:I63)</f>
        <v>0</v>
      </c>
      <c r="J64" s="57"/>
      <c r="L64" s="25">
        <f>SUM(B64:I64)</f>
        <v>0</v>
      </c>
    </row>
    <row r="65" spans="1:13" ht="7.5" customHeight="1" thickBot="1" x14ac:dyDescent="0.25">
      <c r="A65" s="60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</row>
    <row r="66" spans="1:13" ht="10.9" customHeight="1" x14ac:dyDescent="0.2">
      <c r="A66" s="58" t="s">
        <v>47</v>
      </c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</row>
    <row r="67" spans="1:13" ht="10.9" customHeight="1" x14ac:dyDescent="0.2">
      <c r="A67" s="57"/>
      <c r="B67" s="5" t="s">
        <v>48</v>
      </c>
      <c r="C67" s="5" t="s">
        <v>49</v>
      </c>
      <c r="D67" s="5" t="s">
        <v>50</v>
      </c>
      <c r="E67" s="5"/>
      <c r="F67" s="5" t="s">
        <v>51</v>
      </c>
      <c r="G67" s="5" t="s">
        <v>52</v>
      </c>
      <c r="H67" s="5" t="s">
        <v>53</v>
      </c>
      <c r="J67" s="5"/>
      <c r="L67" s="57"/>
    </row>
    <row r="68" spans="1:13" ht="10.9" customHeight="1" x14ac:dyDescent="0.2">
      <c r="A68" s="57"/>
      <c r="B68" s="2">
        <v>0</v>
      </c>
      <c r="C68" s="2">
        <v>0</v>
      </c>
      <c r="D68" s="2">
        <v>0</v>
      </c>
      <c r="E68" s="5"/>
      <c r="F68" s="2">
        <v>0</v>
      </c>
      <c r="G68" s="2">
        <v>0</v>
      </c>
      <c r="H68" s="2">
        <v>0</v>
      </c>
      <c r="I68" s="131" t="b">
        <f>SUM(B68:D68,F68,G68,H68)=C10</f>
        <v>1</v>
      </c>
      <c r="J68" s="3" t="s">
        <v>1</v>
      </c>
    </row>
    <row r="69" spans="1:13" ht="7.5" customHeight="1" x14ac:dyDescent="0.2">
      <c r="A69" s="57"/>
      <c r="B69" s="57" t="s">
        <v>1</v>
      </c>
      <c r="C69" s="57"/>
      <c r="D69" s="57"/>
      <c r="E69" s="57"/>
      <c r="F69" s="57"/>
      <c r="G69" s="57"/>
      <c r="H69" s="57"/>
      <c r="I69" s="57"/>
      <c r="J69" s="57"/>
      <c r="K69" s="57"/>
      <c r="L69" s="57"/>
    </row>
    <row r="70" spans="1:13" ht="7.5" customHeight="1" x14ac:dyDescent="0.2">
      <c r="A70" s="57"/>
      <c r="B70" s="5" t="s">
        <v>12</v>
      </c>
      <c r="C70" s="57"/>
      <c r="D70" s="57"/>
      <c r="E70" s="57"/>
      <c r="F70" s="57"/>
      <c r="G70" s="57"/>
      <c r="H70" s="57"/>
      <c r="I70" s="57"/>
      <c r="J70" s="57"/>
      <c r="K70" s="57"/>
      <c r="L70" s="57"/>
    </row>
    <row r="71" spans="1:13" ht="10.9" customHeight="1" x14ac:dyDescent="0.2">
      <c r="A71" s="57" t="s">
        <v>54</v>
      </c>
      <c r="B71" s="2">
        <v>0</v>
      </c>
      <c r="C71" s="57" t="s">
        <v>55</v>
      </c>
      <c r="D71" s="57"/>
      <c r="E71" s="57"/>
      <c r="G71" s="42"/>
      <c r="H71" s="42" t="s">
        <v>92</v>
      </c>
      <c r="I71" s="187"/>
      <c r="J71" s="82"/>
      <c r="K71" s="82"/>
      <c r="L71" s="82"/>
      <c r="M71" s="83"/>
    </row>
    <row r="72" spans="1:13" ht="10.9" customHeight="1" x14ac:dyDescent="0.2">
      <c r="E72" s="57"/>
      <c r="F72" s="6"/>
      <c r="G72" s="6"/>
      <c r="H72" s="6"/>
      <c r="I72" s="6"/>
      <c r="J72" s="24"/>
      <c r="K72" s="24"/>
      <c r="L72" s="57"/>
    </row>
    <row r="73" spans="1:13" ht="10.9" customHeight="1" x14ac:dyDescent="0.2">
      <c r="A73" s="43" t="s">
        <v>93</v>
      </c>
      <c r="B73" s="2">
        <v>0</v>
      </c>
      <c r="C73" s="58" t="s">
        <v>141</v>
      </c>
      <c r="E73" s="57"/>
      <c r="G73" s="18"/>
      <c r="H73" s="18" t="s">
        <v>94</v>
      </c>
      <c r="I73" s="187"/>
      <c r="J73" s="82"/>
      <c r="K73" s="82"/>
      <c r="L73" s="82"/>
      <c r="M73" s="49"/>
    </row>
    <row r="74" spans="1:13" ht="10.9" customHeight="1" x14ac:dyDescent="0.2">
      <c r="A74" s="67" t="s">
        <v>95</v>
      </c>
      <c r="B74" s="184">
        <v>0</v>
      </c>
      <c r="C74" s="74" t="s">
        <v>140</v>
      </c>
      <c r="D74" s="74"/>
      <c r="E74" s="24"/>
      <c r="F74" s="24"/>
      <c r="G74" s="24"/>
      <c r="H74" s="24"/>
      <c r="I74" s="24"/>
      <c r="J74" s="24"/>
      <c r="K74" s="61"/>
      <c r="L74" s="24"/>
    </row>
    <row r="75" spans="1:13" ht="6" customHeight="1" x14ac:dyDescent="0.2">
      <c r="A75" s="57"/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</row>
    <row r="76" spans="1:13" ht="10.9" customHeight="1" thickBot="1" x14ac:dyDescent="0.25">
      <c r="A76" s="18" t="s">
        <v>56</v>
      </c>
      <c r="B76" s="188" t="s">
        <v>1</v>
      </c>
      <c r="C76" s="60"/>
      <c r="D76" s="63"/>
      <c r="E76" s="57"/>
      <c r="F76" s="18" t="s">
        <v>57</v>
      </c>
      <c r="G76" s="60"/>
      <c r="H76" s="60"/>
      <c r="I76" s="60"/>
      <c r="J76" s="57"/>
      <c r="K76" s="18" t="s">
        <v>58</v>
      </c>
      <c r="L76" s="188" t="s">
        <v>1</v>
      </c>
      <c r="M76" s="63"/>
    </row>
    <row r="77" spans="1:13" ht="10.9" customHeight="1" thickBot="1" x14ac:dyDescent="0.25">
      <c r="A77" s="18" t="s">
        <v>59</v>
      </c>
      <c r="B77" s="189" t="s">
        <v>1</v>
      </c>
      <c r="C77" s="84"/>
      <c r="D77" s="237"/>
      <c r="E77" s="57"/>
      <c r="F77" s="18" t="s">
        <v>60</v>
      </c>
      <c r="G77" s="84"/>
      <c r="H77" s="84"/>
      <c r="I77" s="84"/>
      <c r="J77" s="57"/>
      <c r="K77" s="18" t="s">
        <v>61</v>
      </c>
      <c r="L77" s="188" t="s">
        <v>1</v>
      </c>
      <c r="M77" s="63"/>
    </row>
    <row r="78" spans="1:13" ht="10.9" customHeight="1" thickBot="1" x14ac:dyDescent="0.25">
      <c r="A78" s="18" t="s">
        <v>62</v>
      </c>
      <c r="B78" s="60" t="s">
        <v>1</v>
      </c>
      <c r="C78" s="60" t="s">
        <v>1</v>
      </c>
      <c r="D78" s="60"/>
      <c r="E78" s="60"/>
      <c r="F78" s="60" t="s">
        <v>1</v>
      </c>
      <c r="G78" s="60"/>
      <c r="H78" s="60"/>
      <c r="I78" s="60"/>
      <c r="J78" s="57"/>
      <c r="K78" s="18" t="s">
        <v>63</v>
      </c>
      <c r="L78" s="188" t="s">
        <v>1</v>
      </c>
      <c r="M78" s="63"/>
    </row>
    <row r="79" spans="1:13" ht="10.9" customHeight="1" thickBot="1" x14ac:dyDescent="0.25">
      <c r="A79" s="57"/>
      <c r="B79" s="5" t="s">
        <v>64</v>
      </c>
      <c r="C79" s="5" t="s">
        <v>65</v>
      </c>
      <c r="D79" s="5"/>
      <c r="E79" s="5"/>
      <c r="F79" s="5" t="s">
        <v>66</v>
      </c>
      <c r="G79" s="5"/>
      <c r="H79" s="5"/>
      <c r="I79" s="57"/>
      <c r="J79" s="57"/>
      <c r="K79" s="18" t="s">
        <v>96</v>
      </c>
      <c r="L79" s="60" t="s">
        <v>1</v>
      </c>
      <c r="M79" s="63"/>
    </row>
    <row r="80" spans="1:13" x14ac:dyDescent="0.2">
      <c r="A80" s="202" t="str">
        <f>liesmich!A34</f>
        <v>Formularstand: 15.02.2014</v>
      </c>
    </row>
  </sheetData>
  <sheetProtection password="973E" sheet="1" objects="1" scenarios="1" selectLockedCells="1" selectUnlockedCells="1"/>
  <phoneticPr fontId="0" type="noConversion"/>
  <conditionalFormatting sqref="M24 C43 L50 G32:I32">
    <cfRule type="cellIs" priority="1" stopIfTrue="1" operator="equal">
      <formula>TRUE</formula>
    </cfRule>
    <cfRule type="cellIs" dxfId="5" priority="2" stopIfTrue="1" operator="equal">
      <formula>FALSE</formula>
    </cfRule>
  </conditionalFormatting>
  <conditionalFormatting sqref="C40:C42">
    <cfRule type="cellIs" dxfId="4" priority="3" stopIfTrue="1" operator="greaterThan">
      <formula>$D$20</formula>
    </cfRule>
  </conditionalFormatting>
  <pageMargins left="0.23622047244094491" right="0.23622047244094491" top="0.39370078740157483" bottom="0.55118110236220474" header="0.31496062992125984" footer="0.51181102362204722"/>
  <pageSetup paperSize="9" scale="92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8243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133350</xdr:colOff>
                    <xdr:row>0</xdr:row>
                    <xdr:rowOff>47625</xdr:rowOff>
                  </from>
                  <to>
                    <xdr:col>8</xdr:col>
                    <xdr:colOff>409575</xdr:colOff>
                    <xdr:row>1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9">
    <pageSetUpPr autoPageBreaks="0"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1.140625" style="41" customWidth="1"/>
    <col min="2" max="2" width="8.28515625" style="41" customWidth="1"/>
    <col min="3" max="3" width="8.140625" style="41" customWidth="1"/>
    <col min="4" max="4" width="8.5703125" style="41" customWidth="1"/>
    <col min="5" max="5" width="1.28515625" style="41" customWidth="1"/>
    <col min="6" max="7" width="8" style="41" customWidth="1"/>
    <col min="8" max="8" width="8.7109375" style="41" customWidth="1"/>
    <col min="9" max="9" width="7.7109375" style="41" customWidth="1"/>
    <col min="10" max="10" width="1.140625" style="41" customWidth="1"/>
    <col min="11" max="11" width="10" style="41" customWidth="1"/>
    <col min="12" max="12" width="8.7109375" style="41" customWidth="1"/>
    <col min="13" max="13" width="9" style="41" customWidth="1"/>
    <col min="14" max="16384" width="11.42578125" style="41"/>
  </cols>
  <sheetData>
    <row r="1" spans="1:13" ht="19.5" customHeight="1" thickBot="1" x14ac:dyDescent="0.3">
      <c r="A1" s="55" t="s">
        <v>0</v>
      </c>
      <c r="D1" s="249" t="str">
        <f xml:space="preserve"> liesmich!I5</f>
        <v>2022</v>
      </c>
      <c r="J1" s="177">
        <v>29</v>
      </c>
      <c r="K1" s="233"/>
      <c r="L1" s="234" t="s">
        <v>125</v>
      </c>
      <c r="M1" s="222"/>
    </row>
    <row r="2" spans="1:13" ht="12" customHeight="1" thickBot="1" x14ac:dyDescent="0.25">
      <c r="A2" s="56" t="s">
        <v>2</v>
      </c>
      <c r="K2" s="235"/>
      <c r="L2" s="236"/>
      <c r="M2" s="222"/>
    </row>
    <row r="3" spans="1:13" s="56" customFormat="1" ht="6" customHeight="1" x14ac:dyDescent="0.2"/>
    <row r="4" spans="1:13" ht="11.45" customHeight="1" x14ac:dyDescent="0.2">
      <c r="A4" s="28"/>
      <c r="B4" s="23"/>
      <c r="C4" s="24"/>
      <c r="D4" s="24"/>
      <c r="E4" s="24"/>
      <c r="F4" s="29"/>
      <c r="G4" s="29"/>
      <c r="H4" s="29"/>
      <c r="I4" s="24"/>
      <c r="J4" s="24"/>
      <c r="K4" s="23"/>
      <c r="L4" s="24"/>
    </row>
    <row r="5" spans="1:13" s="56" customFormat="1" ht="10.15" customHeight="1" thickBot="1" x14ac:dyDescent="0.25">
      <c r="A5" s="220" t="s">
        <v>129</v>
      </c>
      <c r="B5" s="57"/>
      <c r="C5" s="57"/>
      <c r="D5" s="57"/>
      <c r="E5" s="57"/>
      <c r="F5" s="57"/>
      <c r="G5" s="57"/>
      <c r="H5" s="57"/>
      <c r="I5" s="24"/>
      <c r="J5" s="24"/>
      <c r="K5" s="24"/>
      <c r="L5" s="57"/>
    </row>
    <row r="6" spans="1:13" ht="12.6" customHeight="1" thickBot="1" x14ac:dyDescent="0.25">
      <c r="A6" s="219" t="s">
        <v>69</v>
      </c>
      <c r="B6" s="221"/>
      <c r="C6" s="84"/>
      <c r="D6" s="84"/>
      <c r="E6" s="84"/>
      <c r="F6" s="222"/>
      <c r="G6" s="79"/>
      <c r="H6" s="79" t="s">
        <v>310</v>
      </c>
      <c r="I6" s="23"/>
      <c r="J6" s="24"/>
      <c r="K6" s="217" t="str">
        <f xml:space="preserve"> liesmich!C9</f>
        <v>Mecklenburg-Vorpommern</v>
      </c>
      <c r="L6" s="218"/>
      <c r="M6" s="54"/>
    </row>
    <row r="7" spans="1:13" s="56" customFormat="1" ht="10.15" customHeight="1" x14ac:dyDescent="0.2">
      <c r="A7" s="13"/>
      <c r="B7" s="24"/>
      <c r="C7" s="24"/>
      <c r="D7" s="24"/>
      <c r="E7" s="24"/>
      <c r="F7" s="80"/>
      <c r="G7" s="80"/>
      <c r="H7" s="80"/>
      <c r="I7" s="24"/>
      <c r="J7" s="24"/>
      <c r="K7" s="80"/>
      <c r="L7" s="80"/>
    </row>
    <row r="8" spans="1:13" s="56" customFormat="1" ht="10.15" customHeight="1" x14ac:dyDescent="0.2">
      <c r="A8" s="33"/>
      <c r="B8" s="57"/>
      <c r="C8" s="57"/>
      <c r="D8" s="57"/>
      <c r="E8" s="57"/>
      <c r="F8" s="58"/>
      <c r="G8" s="58"/>
      <c r="H8" s="58"/>
    </row>
    <row r="9" spans="1:13" ht="10.15" customHeight="1" x14ac:dyDescent="0.2">
      <c r="A9" s="28"/>
      <c r="B9" s="86" t="s">
        <v>4</v>
      </c>
      <c r="C9" s="5" t="s">
        <v>5</v>
      </c>
      <c r="D9" s="57"/>
      <c r="E9" s="57"/>
      <c r="L9" s="5" t="s">
        <v>4</v>
      </c>
      <c r="M9" s="5" t="s">
        <v>5</v>
      </c>
    </row>
    <row r="10" spans="1:13" s="56" customFormat="1" ht="10.15" customHeight="1" x14ac:dyDescent="0.2">
      <c r="A10" s="57" t="s">
        <v>6</v>
      </c>
      <c r="B10" s="181">
        <v>0</v>
      </c>
      <c r="C10" s="181">
        <v>0</v>
      </c>
      <c r="D10" s="57"/>
      <c r="E10" s="57"/>
      <c r="F10" s="57"/>
      <c r="G10" s="57"/>
      <c r="H10" s="57"/>
      <c r="J10" s="57"/>
      <c r="K10" s="93" t="s">
        <v>308</v>
      </c>
      <c r="L10" s="2">
        <f>IF(C15=0,0,1)</f>
        <v>0</v>
      </c>
      <c r="M10" s="2">
        <f>IF(C26=0,0,1)</f>
        <v>0</v>
      </c>
    </row>
    <row r="11" spans="1:13" ht="10.15" customHeight="1" x14ac:dyDescent="0.2">
      <c r="A11" s="57" t="s">
        <v>70</v>
      </c>
      <c r="B11" s="181">
        <v>0</v>
      </c>
      <c r="C11" s="181">
        <v>0</v>
      </c>
      <c r="D11" s="57"/>
      <c r="E11" s="57"/>
      <c r="F11" s="57"/>
      <c r="G11" s="57"/>
      <c r="H11" s="57"/>
      <c r="J11" s="57"/>
      <c r="K11" s="93" t="s">
        <v>309</v>
      </c>
      <c r="L11" s="2">
        <v>0</v>
      </c>
      <c r="M11" s="2">
        <f>IF(B28=0,0,1)</f>
        <v>0</v>
      </c>
    </row>
    <row r="12" spans="1:13" ht="9" customHeight="1" thickBot="1" x14ac:dyDescent="0.25">
      <c r="A12" s="60"/>
      <c r="B12" s="60"/>
      <c r="C12" s="60" t="s">
        <v>1</v>
      </c>
      <c r="D12" s="60"/>
      <c r="E12" s="60"/>
      <c r="F12" s="60"/>
      <c r="G12" s="60"/>
      <c r="H12" s="60"/>
      <c r="I12" s="60"/>
      <c r="J12" s="60"/>
      <c r="K12" s="60"/>
      <c r="L12" s="60"/>
      <c r="M12" s="66" t="s">
        <v>1</v>
      </c>
    </row>
    <row r="13" spans="1:13" ht="10.9" customHeight="1" x14ac:dyDescent="0.2">
      <c r="A13" s="61" t="s">
        <v>7</v>
      </c>
      <c r="B13" s="36" t="s">
        <v>8</v>
      </c>
      <c r="C13" s="36" t="s">
        <v>9</v>
      </c>
      <c r="D13" s="36" t="s">
        <v>10</v>
      </c>
      <c r="E13" s="7"/>
      <c r="F13" s="36" t="s">
        <v>11</v>
      </c>
      <c r="G13" s="36" t="s">
        <v>8</v>
      </c>
      <c r="H13" s="36" t="s">
        <v>9</v>
      </c>
      <c r="I13" s="36" t="s">
        <v>12</v>
      </c>
      <c r="J13" s="57"/>
      <c r="K13" s="227"/>
      <c r="L13" s="232" t="s">
        <v>14</v>
      </c>
      <c r="M13" s="223" t="s">
        <v>12</v>
      </c>
    </row>
    <row r="14" spans="1:13" ht="2.25" customHeight="1" x14ac:dyDescent="0.2">
      <c r="A14" s="13"/>
      <c r="B14" s="24"/>
      <c r="C14" s="24"/>
      <c r="D14" s="24"/>
      <c r="E14" s="24"/>
      <c r="I14" s="57"/>
      <c r="J14" s="57"/>
      <c r="K14" s="228"/>
      <c r="L14" s="49"/>
    </row>
    <row r="15" spans="1:13" ht="10.9" customHeight="1" x14ac:dyDescent="0.2">
      <c r="A15" s="81" t="str">
        <f>("am 31.12."&amp;(liesmich!$I$5)-1)</f>
        <v>am 31.12.2021</v>
      </c>
      <c r="B15" s="62">
        <v>0</v>
      </c>
      <c r="C15" s="62">
        <v>0</v>
      </c>
      <c r="D15" s="25">
        <f>SUM(B15:C15)</f>
        <v>0</v>
      </c>
      <c r="E15" s="24"/>
      <c r="F15" s="17" t="s">
        <v>307</v>
      </c>
      <c r="G15" s="2">
        <v>0</v>
      </c>
      <c r="H15" s="2">
        <v>0</v>
      </c>
      <c r="I15" s="2">
        <v>0</v>
      </c>
      <c r="J15" s="57"/>
      <c r="K15" s="228"/>
      <c r="L15" s="229" t="s">
        <v>15</v>
      </c>
      <c r="M15" s="224">
        <v>0</v>
      </c>
    </row>
    <row r="16" spans="1:13" ht="10.9" customHeight="1" x14ac:dyDescent="0.2">
      <c r="A16" s="24"/>
      <c r="B16" s="14"/>
      <c r="C16" s="15"/>
      <c r="D16" s="1"/>
      <c r="E16" s="24"/>
      <c r="F16" s="62">
        <v>6</v>
      </c>
      <c r="G16" s="2">
        <v>0</v>
      </c>
      <c r="H16" s="2">
        <v>0</v>
      </c>
      <c r="I16" s="2">
        <v>0</v>
      </c>
      <c r="J16" s="57"/>
      <c r="K16" s="228"/>
      <c r="L16" s="229" t="s">
        <v>73</v>
      </c>
      <c r="M16" s="224">
        <v>0</v>
      </c>
    </row>
    <row r="17" spans="1:13" ht="10.9" customHeight="1" x14ac:dyDescent="0.2">
      <c r="A17" s="13" t="s">
        <v>76</v>
      </c>
      <c r="B17" s="62">
        <v>0</v>
      </c>
      <c r="C17" s="62">
        <v>0</v>
      </c>
      <c r="D17" s="25">
        <f>SUM(B17:C17)</f>
        <v>0</v>
      </c>
      <c r="E17" s="24"/>
      <c r="F17" s="62">
        <v>7</v>
      </c>
      <c r="G17" s="2">
        <v>0</v>
      </c>
      <c r="H17" s="2">
        <v>0</v>
      </c>
      <c r="I17" s="2">
        <v>0</v>
      </c>
      <c r="J17" s="57"/>
      <c r="K17" s="228"/>
      <c r="L17" s="229" t="s">
        <v>17</v>
      </c>
      <c r="M17" s="224">
        <v>0</v>
      </c>
    </row>
    <row r="18" spans="1:13" ht="10.9" customHeight="1" x14ac:dyDescent="0.2">
      <c r="A18" s="10" t="s">
        <v>77</v>
      </c>
      <c r="B18" s="182">
        <v>0</v>
      </c>
      <c r="C18" s="182">
        <v>0</v>
      </c>
      <c r="D18" s="25">
        <f>SUM(B18:C18)</f>
        <v>0</v>
      </c>
      <c r="E18" s="24"/>
      <c r="F18" s="62">
        <v>8</v>
      </c>
      <c r="G18" s="2">
        <v>0</v>
      </c>
      <c r="H18" s="2">
        <v>0</v>
      </c>
      <c r="I18" s="2">
        <v>0</v>
      </c>
      <c r="J18" s="57"/>
      <c r="K18" s="228"/>
      <c r="L18" s="229" t="s">
        <v>19</v>
      </c>
      <c r="M18" s="224">
        <v>0</v>
      </c>
    </row>
    <row r="19" spans="1:13" ht="10.9" customHeight="1" x14ac:dyDescent="0.2">
      <c r="A19" s="24"/>
      <c r="B19" s="24"/>
      <c r="C19" s="24"/>
      <c r="D19" s="26"/>
      <c r="E19" s="24"/>
      <c r="F19" s="62">
        <v>9</v>
      </c>
      <c r="G19" s="2">
        <v>0</v>
      </c>
      <c r="H19" s="2">
        <v>0</v>
      </c>
      <c r="I19" s="2">
        <v>0</v>
      </c>
      <c r="J19" s="57"/>
      <c r="K19" s="228"/>
      <c r="L19" s="229" t="s">
        <v>20</v>
      </c>
      <c r="M19" s="224">
        <v>0</v>
      </c>
    </row>
    <row r="20" spans="1:13" ht="10.9" customHeight="1" x14ac:dyDescent="0.2">
      <c r="A20" s="13" t="s">
        <v>13</v>
      </c>
      <c r="B20" s="25">
        <f>SUM(B15+B17+B18)</f>
        <v>0</v>
      </c>
      <c r="C20" s="25">
        <f>SUM(C15+C17+C18)</f>
        <v>0</v>
      </c>
      <c r="D20" s="25">
        <f>SUM(D15:D18)</f>
        <v>0</v>
      </c>
      <c r="E20" s="24"/>
      <c r="F20" s="62">
        <v>10</v>
      </c>
      <c r="G20" s="2">
        <v>0</v>
      </c>
      <c r="H20" s="2">
        <v>0</v>
      </c>
      <c r="I20" s="2">
        <v>0</v>
      </c>
      <c r="J20" s="57"/>
      <c r="K20" s="228"/>
      <c r="L20" s="229" t="s">
        <v>22</v>
      </c>
      <c r="M20" s="224">
        <v>0</v>
      </c>
    </row>
    <row r="21" spans="1:13" ht="10.9" customHeight="1" x14ac:dyDescent="0.2">
      <c r="A21" s="24"/>
      <c r="B21" s="24"/>
      <c r="C21" s="24"/>
      <c r="D21" s="26"/>
      <c r="E21" s="24"/>
      <c r="F21" s="62">
        <v>11</v>
      </c>
      <c r="G21" s="2">
        <v>0</v>
      </c>
      <c r="H21" s="2">
        <v>0</v>
      </c>
      <c r="I21" s="2">
        <v>0</v>
      </c>
      <c r="J21" s="57"/>
      <c r="K21" s="228"/>
      <c r="L21" s="230" t="s">
        <v>78</v>
      </c>
      <c r="M21" s="225">
        <v>0</v>
      </c>
    </row>
    <row r="22" spans="1:13" ht="10.9" customHeight="1" x14ac:dyDescent="0.2">
      <c r="A22" s="13" t="s">
        <v>16</v>
      </c>
      <c r="B22" s="62">
        <v>0</v>
      </c>
      <c r="C22" s="62">
        <v>0</v>
      </c>
      <c r="D22" s="25">
        <f>SUM(B22:C22)</f>
        <v>0</v>
      </c>
      <c r="E22" s="24"/>
      <c r="F22" s="62">
        <v>12</v>
      </c>
      <c r="G22" s="2">
        <v>0</v>
      </c>
      <c r="H22" s="2">
        <v>0</v>
      </c>
      <c r="I22" s="2">
        <v>0</v>
      </c>
      <c r="J22" s="57"/>
      <c r="K22" s="228"/>
      <c r="L22" s="229" t="s">
        <v>23</v>
      </c>
      <c r="M22" s="224">
        <v>0</v>
      </c>
    </row>
    <row r="23" spans="1:13" ht="10.9" customHeight="1" x14ac:dyDescent="0.2">
      <c r="A23" s="12" t="s">
        <v>286</v>
      </c>
      <c r="B23" s="62">
        <v>0</v>
      </c>
      <c r="C23" s="62">
        <v>0</v>
      </c>
      <c r="D23" s="25">
        <f>SUM(B23:C23)</f>
        <v>0</v>
      </c>
      <c r="E23" s="24"/>
      <c r="F23" s="62">
        <v>13</v>
      </c>
      <c r="G23" s="2">
        <v>0</v>
      </c>
      <c r="H23" s="2">
        <v>0</v>
      </c>
      <c r="I23" s="2">
        <v>0</v>
      </c>
      <c r="J23" s="57"/>
      <c r="K23" s="228"/>
      <c r="L23" s="231" t="s">
        <v>24</v>
      </c>
      <c r="M23" s="226">
        <f>SUM(M15:M22)</f>
        <v>0</v>
      </c>
    </row>
    <row r="24" spans="1:13" ht="10.9" customHeight="1" x14ac:dyDescent="0.2">
      <c r="A24" s="13" t="s">
        <v>18</v>
      </c>
      <c r="B24" s="62">
        <v>0</v>
      </c>
      <c r="C24" s="62">
        <v>0</v>
      </c>
      <c r="D24" s="25">
        <f>SUM(B24:C24)</f>
        <v>0</v>
      </c>
      <c r="E24" s="24"/>
      <c r="F24" s="62">
        <v>14</v>
      </c>
      <c r="G24" s="2">
        <v>0</v>
      </c>
      <c r="H24" s="2">
        <v>0</v>
      </c>
      <c r="I24" s="2">
        <v>0</v>
      </c>
      <c r="J24" s="57"/>
      <c r="K24" s="24"/>
      <c r="M24" s="129" t="b">
        <f>SUM(M23)=D24</f>
        <v>1</v>
      </c>
    </row>
    <row r="25" spans="1:13" ht="10.9" customHeight="1" x14ac:dyDescent="0.2">
      <c r="A25" s="24"/>
      <c r="B25" s="24"/>
      <c r="C25" s="24"/>
      <c r="D25" s="26"/>
      <c r="E25" s="24"/>
      <c r="F25" s="17">
        <v>15</v>
      </c>
      <c r="G25" s="2">
        <v>0</v>
      </c>
      <c r="H25" s="2">
        <v>0</v>
      </c>
      <c r="I25" s="2">
        <v>0</v>
      </c>
      <c r="J25" s="57"/>
    </row>
    <row r="26" spans="1:13" ht="10.9" customHeight="1" x14ac:dyDescent="0.2">
      <c r="A26" s="37" t="str">
        <f>("Gesamtzahl am 31.12."&amp;(liesmich!$I$5))</f>
        <v>Gesamtzahl am 31.12.2022</v>
      </c>
      <c r="B26" s="25">
        <f>SUM(B20-B22-B24)</f>
        <v>0</v>
      </c>
      <c r="C26" s="25">
        <f>SUM(C20-C22-C24)</f>
        <v>0</v>
      </c>
      <c r="D26" s="25">
        <f>SUM(D20-D22-D24)</f>
        <v>0</v>
      </c>
      <c r="E26" s="24"/>
      <c r="F26" s="17">
        <v>16</v>
      </c>
      <c r="G26" s="2">
        <v>0</v>
      </c>
      <c r="H26" s="2">
        <v>0</v>
      </c>
      <c r="I26" s="2">
        <v>0</v>
      </c>
      <c r="J26" s="57"/>
    </row>
    <row r="27" spans="1:13" ht="10.9" customHeight="1" x14ac:dyDescent="0.2">
      <c r="A27" s="37"/>
      <c r="B27" s="65"/>
      <c r="C27" s="65"/>
      <c r="D27" s="65"/>
      <c r="E27" s="24"/>
      <c r="F27" s="17">
        <v>17</v>
      </c>
      <c r="G27" s="2">
        <v>0</v>
      </c>
      <c r="H27" s="2">
        <v>0</v>
      </c>
      <c r="I27" s="2">
        <v>0</v>
      </c>
      <c r="J27" s="57"/>
    </row>
    <row r="28" spans="1:13" ht="10.9" customHeight="1" x14ac:dyDescent="0.2">
      <c r="A28" s="216" t="s">
        <v>286</v>
      </c>
      <c r="B28" s="62">
        <v>0</v>
      </c>
      <c r="C28" s="65"/>
      <c r="D28" s="65"/>
      <c r="E28" s="24"/>
      <c r="F28" s="17">
        <v>18</v>
      </c>
      <c r="G28" s="2">
        <v>0</v>
      </c>
      <c r="H28" s="2">
        <v>0</v>
      </c>
      <c r="I28" s="2">
        <v>0</v>
      </c>
      <c r="J28" s="57"/>
    </row>
    <row r="29" spans="1:13" ht="10.9" customHeight="1" x14ac:dyDescent="0.2">
      <c r="A29" s="33" t="str">
        <f>("am 31.12."&amp;(liesmich!$I$5))</f>
        <v>am 31.12.2022</v>
      </c>
      <c r="B29" s="65"/>
      <c r="C29" s="65"/>
      <c r="D29" s="65"/>
      <c r="E29" s="24"/>
      <c r="F29" s="17" t="s">
        <v>21</v>
      </c>
      <c r="G29" s="2">
        <v>0</v>
      </c>
      <c r="H29" s="2">
        <v>0</v>
      </c>
      <c r="I29" s="2">
        <v>0</v>
      </c>
      <c r="J29" s="57"/>
    </row>
    <row r="30" spans="1:13" ht="3" customHeight="1" x14ac:dyDescent="0.2">
      <c r="A30" s="57"/>
      <c r="B30" s="24"/>
      <c r="C30" s="24"/>
      <c r="D30" s="24"/>
      <c r="E30" s="57"/>
      <c r="F30" s="57"/>
      <c r="G30" s="57"/>
      <c r="H30" s="57"/>
      <c r="I30" s="57"/>
      <c r="J30" s="57"/>
    </row>
    <row r="31" spans="1:13" ht="10.9" customHeight="1" x14ac:dyDescent="0.2">
      <c r="C31" s="24"/>
      <c r="D31" s="24"/>
      <c r="E31" s="57"/>
      <c r="F31" s="18" t="s">
        <v>24</v>
      </c>
      <c r="G31" s="16">
        <f>SUM(G15:G30)</f>
        <v>0</v>
      </c>
      <c r="H31" s="16">
        <f>SUM(H15:H30)</f>
        <v>0</v>
      </c>
      <c r="I31" s="16">
        <f>SUM(I15:I30)</f>
        <v>0</v>
      </c>
      <c r="J31" s="57"/>
    </row>
    <row r="32" spans="1:13" ht="8.25" customHeight="1" thickBot="1" x14ac:dyDescent="0.25">
      <c r="A32" s="60"/>
      <c r="B32" s="60"/>
      <c r="C32" s="60"/>
      <c r="D32" s="60"/>
      <c r="E32" s="60"/>
      <c r="F32" s="60"/>
      <c r="G32" s="130" t="b">
        <f>SUM(G31)=B26</f>
        <v>1</v>
      </c>
      <c r="H32" s="130" t="b">
        <f>SUM(H31)=C26</f>
        <v>1</v>
      </c>
      <c r="I32" s="130" t="b">
        <f>SUM(I31)=D26</f>
        <v>1</v>
      </c>
      <c r="J32" s="60"/>
      <c r="K32" s="63"/>
      <c r="L32" s="63"/>
      <c r="M32" s="63"/>
    </row>
    <row r="33" spans="1:13" x14ac:dyDescent="0.2">
      <c r="A33" s="87" t="s">
        <v>284</v>
      </c>
      <c r="B33" s="57"/>
      <c r="C33" s="38" t="s">
        <v>79</v>
      </c>
      <c r="D33" s="38" t="s">
        <v>102</v>
      </c>
      <c r="E33" s="57"/>
      <c r="F33" s="57"/>
      <c r="G33" s="57"/>
      <c r="H33" s="57"/>
      <c r="I33" s="57"/>
      <c r="J33" s="57"/>
      <c r="L33" s="38" t="s">
        <v>79</v>
      </c>
      <c r="M33" s="38" t="s">
        <v>102</v>
      </c>
    </row>
    <row r="34" spans="1:13" ht="10.9" customHeight="1" x14ac:dyDescent="0.2">
      <c r="A34" s="39"/>
      <c r="B34" s="125" t="s">
        <v>278</v>
      </c>
      <c r="C34" s="2">
        <v>0</v>
      </c>
      <c r="D34" s="2">
        <f>IF(C34=0,1,0)</f>
        <v>1</v>
      </c>
      <c r="E34" s="57"/>
      <c r="G34" s="64"/>
      <c r="H34" s="91" t="s">
        <v>25</v>
      </c>
      <c r="I34" s="57"/>
      <c r="J34" s="57"/>
      <c r="L34" s="2">
        <v>0</v>
      </c>
      <c r="M34" s="2">
        <f>IF(L34=0,1,0)</f>
        <v>1</v>
      </c>
    </row>
    <row r="35" spans="1:13" ht="10.9" customHeight="1" x14ac:dyDescent="0.2">
      <c r="A35" s="40"/>
      <c r="B35" s="125" t="s">
        <v>279</v>
      </c>
      <c r="C35" s="2">
        <v>0</v>
      </c>
      <c r="D35" s="2">
        <f>IF(C35=0,1,0)</f>
        <v>1</v>
      </c>
      <c r="E35" s="57"/>
      <c r="G35" s="64"/>
      <c r="H35" s="91" t="s">
        <v>26</v>
      </c>
      <c r="I35" s="57"/>
      <c r="J35" s="57"/>
      <c r="L35" s="2">
        <v>0</v>
      </c>
      <c r="M35" s="2">
        <f>IF(L35=0,1,0)</f>
        <v>1</v>
      </c>
    </row>
    <row r="36" spans="1:13" ht="10.9" customHeight="1" x14ac:dyDescent="0.2">
      <c r="A36" s="39"/>
      <c r="B36" s="203" t="s">
        <v>280</v>
      </c>
      <c r="C36" s="2">
        <v>0</v>
      </c>
      <c r="D36" s="2">
        <f>IF(C36=0,1,0)</f>
        <v>1</v>
      </c>
      <c r="E36" s="57"/>
      <c r="G36" s="64"/>
      <c r="H36" s="91" t="s">
        <v>27</v>
      </c>
      <c r="I36" s="57"/>
      <c r="J36" s="57"/>
      <c r="L36" s="2">
        <v>0</v>
      </c>
      <c r="M36" s="2">
        <f>IF(L36=0,1,0)</f>
        <v>1</v>
      </c>
    </row>
    <row r="37" spans="1:13" ht="10.9" customHeight="1" x14ac:dyDescent="0.2">
      <c r="A37" s="69"/>
      <c r="B37" s="204" t="s">
        <v>281</v>
      </c>
      <c r="C37" s="183">
        <v>0</v>
      </c>
      <c r="D37" s="2">
        <f>IF(C37=0,1,0)</f>
        <v>1</v>
      </c>
      <c r="E37" s="57"/>
      <c r="G37" s="64"/>
      <c r="H37" s="91" t="s">
        <v>28</v>
      </c>
      <c r="I37" s="57"/>
      <c r="J37" s="57"/>
      <c r="L37" s="5" t="s">
        <v>1</v>
      </c>
      <c r="M37" s="3" t="s">
        <v>1</v>
      </c>
    </row>
    <row r="38" spans="1:13" ht="10.9" customHeight="1" x14ac:dyDescent="0.2">
      <c r="B38" s="39"/>
      <c r="C38" s="6" t="s">
        <v>1</v>
      </c>
      <c r="D38" s="6" t="s">
        <v>1</v>
      </c>
      <c r="E38" s="57"/>
      <c r="G38" s="64"/>
      <c r="H38" s="91" t="s">
        <v>29</v>
      </c>
      <c r="I38" s="57"/>
      <c r="J38" s="57"/>
      <c r="L38" s="2">
        <v>0</v>
      </c>
      <c r="M38" s="2">
        <f>IF(L38=0,1,0)</f>
        <v>1</v>
      </c>
    </row>
    <row r="39" spans="1:13" ht="10.9" customHeight="1" x14ac:dyDescent="0.2">
      <c r="A39" s="39"/>
      <c r="B39" s="39"/>
      <c r="C39" s="7" t="s">
        <v>12</v>
      </c>
      <c r="D39" s="3"/>
      <c r="E39" s="57"/>
      <c r="G39" s="64"/>
      <c r="H39" s="91" t="s">
        <v>30</v>
      </c>
      <c r="I39" s="57"/>
      <c r="J39" s="57"/>
      <c r="L39" s="5" t="s">
        <v>1</v>
      </c>
      <c r="M39" s="3" t="s">
        <v>1</v>
      </c>
    </row>
    <row r="40" spans="1:13" ht="10.9" customHeight="1" x14ac:dyDescent="0.2">
      <c r="B40" s="10" t="s">
        <v>311</v>
      </c>
      <c r="C40" s="184">
        <v>0</v>
      </c>
      <c r="D40" s="3"/>
      <c r="E40" s="57"/>
      <c r="G40" s="64"/>
      <c r="H40" s="91" t="s">
        <v>31</v>
      </c>
      <c r="I40" s="57"/>
      <c r="J40" s="57"/>
      <c r="L40" s="2">
        <v>0</v>
      </c>
      <c r="M40" s="2">
        <f>IF(L40=0,1,0)</f>
        <v>1</v>
      </c>
    </row>
    <row r="41" spans="1:13" ht="10.9" customHeight="1" x14ac:dyDescent="0.2">
      <c r="B41" s="10" t="s">
        <v>312</v>
      </c>
      <c r="C41" s="184">
        <v>0</v>
      </c>
      <c r="D41" s="3"/>
      <c r="E41" s="57"/>
      <c r="G41" s="64"/>
      <c r="H41" s="91" t="s">
        <v>32</v>
      </c>
      <c r="I41" s="57"/>
      <c r="J41" s="57"/>
      <c r="L41" s="2">
        <v>0</v>
      </c>
      <c r="M41" s="2">
        <f>IF(L41=0,1,0)</f>
        <v>1</v>
      </c>
    </row>
    <row r="42" spans="1:13" ht="10.9" customHeight="1" x14ac:dyDescent="0.2">
      <c r="B42" s="10" t="s">
        <v>313</v>
      </c>
      <c r="C42" s="184">
        <v>0</v>
      </c>
      <c r="D42" s="4"/>
      <c r="E42" s="57"/>
      <c r="G42" s="64"/>
      <c r="H42" s="91" t="s">
        <v>33</v>
      </c>
      <c r="I42" s="57"/>
      <c r="J42" s="57"/>
      <c r="L42" s="8"/>
      <c r="M42" s="3" t="s">
        <v>1</v>
      </c>
    </row>
    <row r="43" spans="1:13" ht="10.9" customHeight="1" x14ac:dyDescent="0.2">
      <c r="A43" s="10"/>
      <c r="B43" s="65"/>
      <c r="C43" s="129" t="b">
        <f xml:space="preserve"> SUM(C40:C42)&lt;=D20*3</f>
        <v>1</v>
      </c>
      <c r="D43" s="3"/>
      <c r="E43" s="57"/>
      <c r="G43" s="64"/>
      <c r="H43" s="91" t="s">
        <v>34</v>
      </c>
      <c r="I43" s="57"/>
      <c r="J43" s="57"/>
      <c r="L43" s="2">
        <v>0</v>
      </c>
      <c r="M43" s="2">
        <f>IF(L43=0,1,0)</f>
        <v>1</v>
      </c>
    </row>
    <row r="44" spans="1:13" ht="10.9" customHeight="1" thickBot="1" x14ac:dyDescent="0.25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6"/>
      <c r="M44" s="60"/>
    </row>
    <row r="45" spans="1:13" ht="10.9" customHeight="1" x14ac:dyDescent="0.2">
      <c r="A45" s="58" t="s">
        <v>282</v>
      </c>
      <c r="C45" s="38" t="s">
        <v>12</v>
      </c>
      <c r="D45" s="57"/>
      <c r="E45" s="57"/>
      <c r="F45" s="67"/>
      <c r="G45" s="67"/>
      <c r="H45" s="67"/>
      <c r="I45" s="39"/>
      <c r="J45" s="68" t="s">
        <v>80</v>
      </c>
      <c r="L45" s="69"/>
    </row>
    <row r="46" spans="1:13" ht="10.9" customHeight="1" x14ac:dyDescent="0.2">
      <c r="A46" s="50"/>
      <c r="B46" s="34" t="s">
        <v>81</v>
      </c>
      <c r="C46" s="184">
        <v>0</v>
      </c>
      <c r="D46" s="57"/>
      <c r="E46" s="57"/>
      <c r="F46" s="70"/>
      <c r="G46" s="70"/>
      <c r="H46" s="70"/>
      <c r="I46" s="9"/>
      <c r="J46" s="57"/>
      <c r="K46" s="12" t="s">
        <v>82</v>
      </c>
      <c r="L46" s="183">
        <v>0</v>
      </c>
    </row>
    <row r="47" spans="1:13" ht="10.9" customHeight="1" x14ac:dyDescent="0.2">
      <c r="A47" s="50"/>
      <c r="B47" s="10" t="s">
        <v>83</v>
      </c>
      <c r="C47" s="184">
        <v>0</v>
      </c>
      <c r="D47" s="5"/>
      <c r="E47" s="57"/>
      <c r="F47" s="10"/>
      <c r="G47" s="10"/>
      <c r="H47" s="10"/>
      <c r="I47" s="70"/>
      <c r="J47" s="3"/>
      <c r="K47" s="12" t="s">
        <v>84</v>
      </c>
      <c r="L47" s="183">
        <v>0</v>
      </c>
    </row>
    <row r="48" spans="1:13" ht="10.9" customHeight="1" x14ac:dyDescent="0.2">
      <c r="A48" s="59"/>
      <c r="B48" s="10" t="s">
        <v>85</v>
      </c>
      <c r="C48" s="185">
        <v>0</v>
      </c>
      <c r="D48" s="5"/>
      <c r="E48" s="57"/>
      <c r="F48" s="10"/>
      <c r="G48" s="10"/>
      <c r="H48" s="10"/>
      <c r="I48" s="70"/>
      <c r="J48" s="3"/>
      <c r="K48" s="12" t="s">
        <v>86</v>
      </c>
      <c r="L48" s="183">
        <v>0</v>
      </c>
    </row>
    <row r="49" spans="1:13" ht="10.9" customHeight="1" x14ac:dyDescent="0.2">
      <c r="A49" s="59"/>
      <c r="B49" s="51" t="s">
        <v>87</v>
      </c>
      <c r="C49" s="184">
        <v>0</v>
      </c>
      <c r="D49" s="5"/>
      <c r="E49" s="57"/>
      <c r="F49" s="10"/>
      <c r="G49" s="10"/>
      <c r="H49" s="10"/>
      <c r="I49" s="70"/>
      <c r="J49" s="3"/>
      <c r="K49" s="12" t="s">
        <v>88</v>
      </c>
      <c r="L49" s="183">
        <v>0</v>
      </c>
    </row>
    <row r="50" spans="1:13" ht="10.5" customHeight="1" thickBot="1" x14ac:dyDescent="0.25">
      <c r="A50" s="71"/>
      <c r="B50" s="52"/>
      <c r="C50" s="11"/>
      <c r="D50" s="60"/>
      <c r="E50" s="60"/>
      <c r="F50" s="63"/>
      <c r="G50" s="63"/>
      <c r="H50" s="63"/>
      <c r="I50" s="71"/>
      <c r="J50" s="72"/>
      <c r="K50" s="60"/>
      <c r="L50" s="130" t="b">
        <f>SUM(L46:L49)=C10</f>
        <v>1</v>
      </c>
      <c r="M50" s="60"/>
    </row>
    <row r="51" spans="1:13" ht="10.9" customHeight="1" x14ac:dyDescent="0.2">
      <c r="A51" s="58" t="s">
        <v>35</v>
      </c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</row>
    <row r="52" spans="1:13" ht="10.9" customHeight="1" x14ac:dyDescent="0.2">
      <c r="B52" s="5" t="s">
        <v>12</v>
      </c>
      <c r="C52" s="57"/>
      <c r="D52" s="57"/>
      <c r="E52" s="57"/>
      <c r="G52" s="65"/>
      <c r="H52" s="182">
        <v>0</v>
      </c>
      <c r="I52" s="58" t="s">
        <v>36</v>
      </c>
      <c r="J52" s="57"/>
      <c r="K52" s="57"/>
      <c r="L52" s="57"/>
    </row>
    <row r="53" spans="1:13" ht="10.9" customHeight="1" x14ac:dyDescent="0.2">
      <c r="B53" s="184">
        <v>0</v>
      </c>
      <c r="C53" s="58" t="s">
        <v>37</v>
      </c>
      <c r="D53" s="57"/>
      <c r="E53" s="57"/>
      <c r="G53" s="10"/>
      <c r="H53" s="186">
        <v>0</v>
      </c>
      <c r="I53" s="58" t="s">
        <v>38</v>
      </c>
      <c r="J53" s="57"/>
      <c r="K53" s="57"/>
      <c r="L53" s="57"/>
    </row>
    <row r="54" spans="1:13" ht="10.9" customHeight="1" x14ac:dyDescent="0.2">
      <c r="B54" s="57" t="s">
        <v>39</v>
      </c>
      <c r="C54" s="57"/>
      <c r="D54" s="57"/>
      <c r="E54" s="57"/>
      <c r="G54" s="57"/>
      <c r="H54" s="57" t="s">
        <v>40</v>
      </c>
      <c r="I54" s="57"/>
      <c r="J54" s="57"/>
      <c r="K54" s="57"/>
      <c r="L54" s="57"/>
      <c r="M54" s="24"/>
    </row>
    <row r="55" spans="1:13" ht="6" customHeight="1" thickBot="1" x14ac:dyDescent="0.25">
      <c r="A55" s="60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</row>
    <row r="56" spans="1:13" ht="5.25" customHeight="1" x14ac:dyDescent="0.2"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</row>
    <row r="57" spans="1:13" ht="10.9" customHeight="1" x14ac:dyDescent="0.2">
      <c r="A57" s="58" t="s">
        <v>283</v>
      </c>
      <c r="B57" s="57"/>
      <c r="D57" s="39"/>
      <c r="E57" s="39"/>
      <c r="F57" s="57"/>
      <c r="G57" s="57"/>
      <c r="H57" s="57"/>
      <c r="I57" s="57"/>
      <c r="J57" s="57"/>
      <c r="K57" s="57"/>
      <c r="L57" s="57"/>
    </row>
    <row r="58" spans="1:13" ht="7.5" customHeight="1" x14ac:dyDescent="0.2">
      <c r="A58" s="57"/>
      <c r="B58" s="57"/>
      <c r="E58" s="57"/>
      <c r="F58" s="57"/>
      <c r="G58" s="57"/>
      <c r="H58" s="57"/>
      <c r="I58" s="57"/>
      <c r="J58" s="57"/>
      <c r="K58" s="57"/>
      <c r="L58" s="57"/>
    </row>
    <row r="59" spans="1:13" ht="10.9" customHeight="1" x14ac:dyDescent="0.2">
      <c r="A59" s="57"/>
      <c r="B59" s="57" t="s">
        <v>41</v>
      </c>
      <c r="D59" s="57" t="s">
        <v>314</v>
      </c>
      <c r="E59" s="57"/>
      <c r="G59" s="57" t="s">
        <v>315</v>
      </c>
      <c r="H59" s="57" t="s">
        <v>316</v>
      </c>
      <c r="I59" s="57" t="s">
        <v>317</v>
      </c>
      <c r="J59" s="57"/>
      <c r="K59" s="57"/>
      <c r="L59" s="57"/>
    </row>
    <row r="60" spans="1:13" ht="10.9" customHeight="1" x14ac:dyDescent="0.2">
      <c r="A60" s="57"/>
      <c r="B60" s="57" t="s">
        <v>42</v>
      </c>
      <c r="D60" s="57" t="s">
        <v>89</v>
      </c>
      <c r="E60" s="57"/>
      <c r="G60" s="57" t="s">
        <v>89</v>
      </c>
      <c r="H60" s="57" t="s">
        <v>89</v>
      </c>
      <c r="I60" s="57" t="s">
        <v>90</v>
      </c>
      <c r="J60" s="57"/>
      <c r="K60" s="57"/>
      <c r="L60" s="57"/>
    </row>
    <row r="61" spans="1:13" ht="10.9" customHeight="1" x14ac:dyDescent="0.2">
      <c r="A61" s="57" t="s">
        <v>43</v>
      </c>
      <c r="B61" s="62">
        <v>0</v>
      </c>
      <c r="D61" s="62">
        <v>0</v>
      </c>
      <c r="E61" s="65"/>
      <c r="G61" s="62">
        <v>0</v>
      </c>
      <c r="H61" s="62">
        <v>0</v>
      </c>
      <c r="I61" s="62">
        <v>0</v>
      </c>
      <c r="J61" s="57"/>
      <c r="K61" s="57"/>
      <c r="L61" s="57"/>
    </row>
    <row r="62" spans="1:13" ht="10.9" customHeight="1" x14ac:dyDescent="0.2">
      <c r="A62" s="57" t="s">
        <v>44</v>
      </c>
      <c r="B62" s="62">
        <v>0</v>
      </c>
      <c r="D62" s="62">
        <v>0</v>
      </c>
      <c r="E62" s="65"/>
      <c r="G62" s="62">
        <v>0</v>
      </c>
      <c r="H62" s="62">
        <v>0</v>
      </c>
      <c r="I62" s="62">
        <v>0</v>
      </c>
      <c r="J62" s="57"/>
      <c r="K62" s="57"/>
      <c r="L62" s="57"/>
    </row>
    <row r="63" spans="1:13" ht="10.9" customHeight="1" x14ac:dyDescent="0.2">
      <c r="A63" s="57" t="s">
        <v>45</v>
      </c>
      <c r="B63" s="62">
        <v>0</v>
      </c>
      <c r="D63" s="62">
        <v>0</v>
      </c>
      <c r="E63" s="65"/>
      <c r="G63" s="62">
        <v>0</v>
      </c>
      <c r="H63" s="62">
        <v>0</v>
      </c>
      <c r="I63" s="62">
        <v>0</v>
      </c>
      <c r="J63" s="57"/>
      <c r="K63" s="57"/>
      <c r="L63" s="34" t="s">
        <v>91</v>
      </c>
    </row>
    <row r="64" spans="1:13" ht="10.9" customHeight="1" x14ac:dyDescent="0.2">
      <c r="A64" s="57" t="s">
        <v>46</v>
      </c>
      <c r="B64" s="25">
        <f>SUM(B61:B63)</f>
        <v>0</v>
      </c>
      <c r="D64" s="25">
        <f>SUM(D61:D63)</f>
        <v>0</v>
      </c>
      <c r="E64" s="65"/>
      <c r="G64" s="25">
        <f>SUM(G61:G63)</f>
        <v>0</v>
      </c>
      <c r="H64" s="25">
        <f>SUM(H61:H63)</f>
        <v>0</v>
      </c>
      <c r="I64" s="25">
        <f>SUM(I61:I63)</f>
        <v>0</v>
      </c>
      <c r="J64" s="57"/>
      <c r="L64" s="25">
        <f>SUM(B64:I64)</f>
        <v>0</v>
      </c>
    </row>
    <row r="65" spans="1:13" ht="7.5" customHeight="1" thickBot="1" x14ac:dyDescent="0.25">
      <c r="A65" s="60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</row>
    <row r="66" spans="1:13" ht="10.9" customHeight="1" x14ac:dyDescent="0.2">
      <c r="A66" s="58" t="s">
        <v>47</v>
      </c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</row>
    <row r="67" spans="1:13" ht="10.9" customHeight="1" x14ac:dyDescent="0.2">
      <c r="A67" s="57"/>
      <c r="B67" s="5" t="s">
        <v>48</v>
      </c>
      <c r="C67" s="5" t="s">
        <v>49</v>
      </c>
      <c r="D67" s="5" t="s">
        <v>50</v>
      </c>
      <c r="E67" s="5"/>
      <c r="F67" s="5" t="s">
        <v>51</v>
      </c>
      <c r="G67" s="5" t="s">
        <v>52</v>
      </c>
      <c r="H67" s="5" t="s">
        <v>53</v>
      </c>
      <c r="J67" s="5"/>
      <c r="L67" s="57"/>
    </row>
    <row r="68" spans="1:13" ht="10.9" customHeight="1" x14ac:dyDescent="0.2">
      <c r="A68" s="57"/>
      <c r="B68" s="2">
        <v>0</v>
      </c>
      <c r="C68" s="2">
        <v>0</v>
      </c>
      <c r="D68" s="2">
        <v>0</v>
      </c>
      <c r="E68" s="5"/>
      <c r="F68" s="2">
        <v>0</v>
      </c>
      <c r="G68" s="2">
        <v>0</v>
      </c>
      <c r="H68" s="2">
        <v>0</v>
      </c>
      <c r="I68" s="131" t="b">
        <f>SUM(B68:D68,F68,G68,H68)=C10</f>
        <v>1</v>
      </c>
      <c r="J68" s="3" t="s">
        <v>1</v>
      </c>
    </row>
    <row r="69" spans="1:13" ht="7.5" customHeight="1" x14ac:dyDescent="0.2">
      <c r="A69" s="57"/>
      <c r="B69" s="57" t="s">
        <v>1</v>
      </c>
      <c r="C69" s="57"/>
      <c r="D69" s="57"/>
      <c r="E69" s="57"/>
      <c r="F69" s="57"/>
      <c r="G69" s="57"/>
      <c r="H69" s="57"/>
      <c r="I69" s="57"/>
      <c r="J69" s="57"/>
      <c r="K69" s="57"/>
      <c r="L69" s="57"/>
    </row>
    <row r="70" spans="1:13" ht="7.5" customHeight="1" x14ac:dyDescent="0.2">
      <c r="A70" s="57"/>
      <c r="B70" s="5" t="s">
        <v>12</v>
      </c>
      <c r="C70" s="57"/>
      <c r="D70" s="57"/>
      <c r="E70" s="57"/>
      <c r="F70" s="57"/>
      <c r="G70" s="57"/>
      <c r="H70" s="57"/>
      <c r="I70" s="57"/>
      <c r="J70" s="57"/>
      <c r="K70" s="57"/>
      <c r="L70" s="57"/>
    </row>
    <row r="71" spans="1:13" ht="10.9" customHeight="1" x14ac:dyDescent="0.2">
      <c r="A71" s="57" t="s">
        <v>54</v>
      </c>
      <c r="B71" s="2">
        <v>0</v>
      </c>
      <c r="C71" s="57" t="s">
        <v>55</v>
      </c>
      <c r="D71" s="57"/>
      <c r="E71" s="57"/>
      <c r="G71" s="42"/>
      <c r="H71" s="42" t="s">
        <v>92</v>
      </c>
      <c r="I71" s="187"/>
      <c r="J71" s="82"/>
      <c r="K71" s="82"/>
      <c r="L71" s="82"/>
      <c r="M71" s="83"/>
    </row>
    <row r="72" spans="1:13" ht="10.9" customHeight="1" x14ac:dyDescent="0.2">
      <c r="E72" s="57"/>
      <c r="F72" s="6"/>
      <c r="G72" s="6"/>
      <c r="H72" s="6"/>
      <c r="I72" s="6"/>
      <c r="J72" s="24"/>
      <c r="K72" s="24"/>
      <c r="L72" s="57"/>
    </row>
    <row r="73" spans="1:13" ht="10.9" customHeight="1" x14ac:dyDescent="0.2">
      <c r="A73" s="43" t="s">
        <v>93</v>
      </c>
      <c r="B73" s="2">
        <v>0</v>
      </c>
      <c r="C73" s="58" t="s">
        <v>141</v>
      </c>
      <c r="E73" s="57"/>
      <c r="G73" s="18"/>
      <c r="H73" s="18" t="s">
        <v>94</v>
      </c>
      <c r="I73" s="187"/>
      <c r="J73" s="82"/>
      <c r="K73" s="82"/>
      <c r="L73" s="82"/>
      <c r="M73" s="49"/>
    </row>
    <row r="74" spans="1:13" ht="10.9" customHeight="1" x14ac:dyDescent="0.2">
      <c r="A74" s="67" t="s">
        <v>95</v>
      </c>
      <c r="B74" s="184">
        <v>0</v>
      </c>
      <c r="C74" s="74" t="s">
        <v>140</v>
      </c>
      <c r="D74" s="74"/>
      <c r="E74" s="24"/>
      <c r="F74" s="24"/>
      <c r="G74" s="24"/>
      <c r="H74" s="24"/>
      <c r="I74" s="24"/>
      <c r="J74" s="24"/>
      <c r="K74" s="61"/>
      <c r="L74" s="24"/>
    </row>
    <row r="75" spans="1:13" ht="6" customHeight="1" x14ac:dyDescent="0.2">
      <c r="A75" s="57"/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</row>
    <row r="76" spans="1:13" ht="10.9" customHeight="1" thickBot="1" x14ac:dyDescent="0.25">
      <c r="A76" s="18" t="s">
        <v>56</v>
      </c>
      <c r="B76" s="188" t="s">
        <v>1</v>
      </c>
      <c r="C76" s="60"/>
      <c r="D76" s="63"/>
      <c r="E76" s="57"/>
      <c r="F76" s="18" t="s">
        <v>57</v>
      </c>
      <c r="G76" s="60"/>
      <c r="H76" s="60"/>
      <c r="I76" s="60"/>
      <c r="J76" s="57"/>
      <c r="K76" s="18" t="s">
        <v>58</v>
      </c>
      <c r="L76" s="188" t="s">
        <v>1</v>
      </c>
      <c r="M76" s="63"/>
    </row>
    <row r="77" spans="1:13" ht="10.9" customHeight="1" thickBot="1" x14ac:dyDescent="0.25">
      <c r="A77" s="18" t="s">
        <v>59</v>
      </c>
      <c r="B77" s="189" t="s">
        <v>1</v>
      </c>
      <c r="C77" s="84"/>
      <c r="D77" s="237"/>
      <c r="E77" s="57"/>
      <c r="F77" s="18" t="s">
        <v>60</v>
      </c>
      <c r="G77" s="84"/>
      <c r="H77" s="84"/>
      <c r="I77" s="84"/>
      <c r="J77" s="57"/>
      <c r="K77" s="18" t="s">
        <v>61</v>
      </c>
      <c r="L77" s="188" t="s">
        <v>1</v>
      </c>
      <c r="M77" s="63"/>
    </row>
    <row r="78" spans="1:13" ht="10.9" customHeight="1" thickBot="1" x14ac:dyDescent="0.25">
      <c r="A78" s="18" t="s">
        <v>62</v>
      </c>
      <c r="B78" s="60" t="s">
        <v>1</v>
      </c>
      <c r="C78" s="60" t="s">
        <v>1</v>
      </c>
      <c r="D78" s="60"/>
      <c r="E78" s="60"/>
      <c r="F78" s="60" t="s">
        <v>1</v>
      </c>
      <c r="G78" s="60"/>
      <c r="H78" s="60"/>
      <c r="I78" s="60"/>
      <c r="J78" s="57"/>
      <c r="K78" s="18" t="s">
        <v>63</v>
      </c>
      <c r="L78" s="188" t="s">
        <v>1</v>
      </c>
      <c r="M78" s="63"/>
    </row>
    <row r="79" spans="1:13" ht="10.9" customHeight="1" thickBot="1" x14ac:dyDescent="0.25">
      <c r="A79" s="57"/>
      <c r="B79" s="5" t="s">
        <v>64</v>
      </c>
      <c r="C79" s="5" t="s">
        <v>65</v>
      </c>
      <c r="D79" s="5"/>
      <c r="E79" s="5"/>
      <c r="F79" s="5" t="s">
        <v>66</v>
      </c>
      <c r="G79" s="5"/>
      <c r="H79" s="5"/>
      <c r="I79" s="57"/>
      <c r="J79" s="57"/>
      <c r="K79" s="18" t="s">
        <v>96</v>
      </c>
      <c r="L79" s="60" t="s">
        <v>1</v>
      </c>
      <c r="M79" s="63"/>
    </row>
    <row r="80" spans="1:13" x14ac:dyDescent="0.2">
      <c r="A80" s="202" t="str">
        <f>liesmich!A34</f>
        <v>Formularstand: 15.02.2014</v>
      </c>
    </row>
  </sheetData>
  <sheetProtection password="973E" sheet="1" objects="1" scenarios="1" selectLockedCells="1" selectUnlockedCells="1"/>
  <phoneticPr fontId="0" type="noConversion"/>
  <conditionalFormatting sqref="M24 C43 L50 G32:I32">
    <cfRule type="cellIs" priority="1" stopIfTrue="1" operator="equal">
      <formula>TRUE</formula>
    </cfRule>
    <cfRule type="cellIs" dxfId="3" priority="2" stopIfTrue="1" operator="equal">
      <formula>FALSE</formula>
    </cfRule>
  </conditionalFormatting>
  <conditionalFormatting sqref="C40:C42">
    <cfRule type="cellIs" dxfId="2" priority="3" stopIfTrue="1" operator="greaterThan">
      <formula>$D$20</formula>
    </cfRule>
  </conditionalFormatting>
  <pageMargins left="0.23622047244094491" right="0.23622047244094491" top="0.39370078740157483" bottom="0.55118110236220474" header="0.31496062992125984" footer="0.51181102362204722"/>
  <pageSetup paperSize="9" scale="92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7219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209550</xdr:colOff>
                    <xdr:row>0</xdr:row>
                    <xdr:rowOff>47625</xdr:rowOff>
                  </from>
                  <to>
                    <xdr:col>8</xdr:col>
                    <xdr:colOff>409575</xdr:colOff>
                    <xdr:row>1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30">
    <pageSetUpPr autoPageBreaks="0"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1.140625" style="41" customWidth="1"/>
    <col min="2" max="2" width="8.28515625" style="41" customWidth="1"/>
    <col min="3" max="3" width="8.140625" style="41" customWidth="1"/>
    <col min="4" max="4" width="8.5703125" style="41" customWidth="1"/>
    <col min="5" max="5" width="1.28515625" style="41" customWidth="1"/>
    <col min="6" max="7" width="8" style="41" customWidth="1"/>
    <col min="8" max="8" width="8.7109375" style="41" customWidth="1"/>
    <col min="9" max="9" width="7.7109375" style="41" customWidth="1"/>
    <col min="10" max="10" width="1.140625" style="41" customWidth="1"/>
    <col min="11" max="11" width="10" style="41" customWidth="1"/>
    <col min="12" max="12" width="8.7109375" style="41" customWidth="1"/>
    <col min="13" max="13" width="9" style="41" customWidth="1"/>
    <col min="14" max="16384" width="11.42578125" style="41"/>
  </cols>
  <sheetData>
    <row r="1" spans="1:13" ht="19.5" customHeight="1" thickBot="1" x14ac:dyDescent="0.3">
      <c r="A1" s="55" t="s">
        <v>0</v>
      </c>
      <c r="D1" s="249" t="str">
        <f xml:space="preserve"> liesmich!I5</f>
        <v>2022</v>
      </c>
      <c r="J1" s="177">
        <v>30</v>
      </c>
      <c r="K1" s="233"/>
      <c r="L1" s="234" t="s">
        <v>125</v>
      </c>
      <c r="M1" s="222"/>
    </row>
    <row r="2" spans="1:13" ht="12" customHeight="1" thickBot="1" x14ac:dyDescent="0.25">
      <c r="A2" s="56" t="s">
        <v>2</v>
      </c>
      <c r="K2" s="235"/>
      <c r="L2" s="236"/>
      <c r="M2" s="222"/>
    </row>
    <row r="3" spans="1:13" s="56" customFormat="1" ht="6" customHeight="1" x14ac:dyDescent="0.2"/>
    <row r="4" spans="1:13" ht="11.45" customHeight="1" x14ac:dyDescent="0.2">
      <c r="A4" s="28"/>
      <c r="B4" s="23"/>
      <c r="C4" s="24"/>
      <c r="D4" s="24"/>
      <c r="E4" s="24"/>
      <c r="F4" s="29"/>
      <c r="G4" s="29"/>
      <c r="H4" s="29"/>
      <c r="I4" s="24"/>
      <c r="J4" s="24"/>
      <c r="K4" s="23"/>
      <c r="L4" s="24"/>
    </row>
    <row r="5" spans="1:13" s="56" customFormat="1" ht="10.15" customHeight="1" thickBot="1" x14ac:dyDescent="0.25">
      <c r="A5" s="220" t="s">
        <v>129</v>
      </c>
      <c r="B5" s="57"/>
      <c r="C5" s="57"/>
      <c r="D5" s="57"/>
      <c r="E5" s="57"/>
      <c r="F5" s="57"/>
      <c r="G5" s="57"/>
      <c r="H5" s="57"/>
      <c r="I5" s="24"/>
      <c r="J5" s="24"/>
      <c r="K5" s="24"/>
      <c r="L5" s="57"/>
    </row>
    <row r="6" spans="1:13" ht="12.6" customHeight="1" thickBot="1" x14ac:dyDescent="0.25">
      <c r="A6" s="219" t="s">
        <v>69</v>
      </c>
      <c r="B6" s="221"/>
      <c r="C6" s="84"/>
      <c r="D6" s="84"/>
      <c r="E6" s="84"/>
      <c r="F6" s="222"/>
      <c r="G6" s="79"/>
      <c r="H6" s="79" t="s">
        <v>310</v>
      </c>
      <c r="I6" s="23"/>
      <c r="J6" s="24"/>
      <c r="K6" s="217" t="str">
        <f xml:space="preserve"> liesmich!C9</f>
        <v>Mecklenburg-Vorpommern</v>
      </c>
      <c r="L6" s="218"/>
      <c r="M6" s="54"/>
    </row>
    <row r="7" spans="1:13" s="56" customFormat="1" ht="10.15" customHeight="1" x14ac:dyDescent="0.2">
      <c r="A7" s="13"/>
      <c r="B7" s="24"/>
      <c r="C7" s="24"/>
      <c r="D7" s="24"/>
      <c r="E7" s="24"/>
      <c r="F7" s="80"/>
      <c r="G7" s="80"/>
      <c r="H7" s="80"/>
      <c r="I7" s="24"/>
      <c r="J7" s="24"/>
      <c r="K7" s="80"/>
      <c r="L7" s="80"/>
    </row>
    <row r="8" spans="1:13" s="56" customFormat="1" ht="10.15" customHeight="1" x14ac:dyDescent="0.2">
      <c r="A8" s="33"/>
      <c r="B8" s="57"/>
      <c r="C8" s="57"/>
      <c r="D8" s="57"/>
      <c r="E8" s="57"/>
      <c r="F8" s="58"/>
      <c r="G8" s="58"/>
      <c r="H8" s="58"/>
    </row>
    <row r="9" spans="1:13" ht="10.15" customHeight="1" x14ac:dyDescent="0.2">
      <c r="A9" s="28"/>
      <c r="B9" s="86" t="s">
        <v>4</v>
      </c>
      <c r="C9" s="5" t="s">
        <v>5</v>
      </c>
      <c r="D9" s="57"/>
      <c r="E9" s="57"/>
      <c r="L9" s="5" t="s">
        <v>4</v>
      </c>
      <c r="M9" s="5" t="s">
        <v>5</v>
      </c>
    </row>
    <row r="10" spans="1:13" s="56" customFormat="1" ht="10.15" customHeight="1" x14ac:dyDescent="0.2">
      <c r="A10" s="57" t="s">
        <v>6</v>
      </c>
      <c r="B10" s="181">
        <v>0</v>
      </c>
      <c r="C10" s="181">
        <v>0</v>
      </c>
      <c r="D10" s="57"/>
      <c r="E10" s="57"/>
      <c r="F10" s="57"/>
      <c r="G10" s="57"/>
      <c r="H10" s="57"/>
      <c r="J10" s="57"/>
      <c r="K10" s="93" t="s">
        <v>308</v>
      </c>
      <c r="L10" s="2">
        <f>IF(C15=0,0,1)</f>
        <v>0</v>
      </c>
      <c r="M10" s="2">
        <f>IF(C26=0,0,1)</f>
        <v>0</v>
      </c>
    </row>
    <row r="11" spans="1:13" ht="10.15" customHeight="1" x14ac:dyDescent="0.2">
      <c r="A11" s="57" t="s">
        <v>70</v>
      </c>
      <c r="B11" s="181">
        <v>0</v>
      </c>
      <c r="C11" s="181">
        <v>0</v>
      </c>
      <c r="D11" s="57"/>
      <c r="E11" s="57"/>
      <c r="F11" s="57"/>
      <c r="G11" s="57"/>
      <c r="H11" s="57"/>
      <c r="J11" s="57"/>
      <c r="K11" s="93" t="s">
        <v>309</v>
      </c>
      <c r="L11" s="2">
        <v>0</v>
      </c>
      <c r="M11" s="2">
        <f>IF(B28=0,0,1)</f>
        <v>0</v>
      </c>
    </row>
    <row r="12" spans="1:13" ht="9" customHeight="1" thickBot="1" x14ac:dyDescent="0.25">
      <c r="A12" s="60"/>
      <c r="B12" s="60"/>
      <c r="C12" s="60" t="s">
        <v>1</v>
      </c>
      <c r="D12" s="60"/>
      <c r="E12" s="60"/>
      <c r="F12" s="60"/>
      <c r="G12" s="60"/>
      <c r="H12" s="60"/>
      <c r="I12" s="60"/>
      <c r="J12" s="60"/>
      <c r="K12" s="60"/>
      <c r="L12" s="60"/>
      <c r="M12" s="66" t="s">
        <v>1</v>
      </c>
    </row>
    <row r="13" spans="1:13" ht="10.9" customHeight="1" x14ac:dyDescent="0.2">
      <c r="A13" s="61" t="s">
        <v>7</v>
      </c>
      <c r="B13" s="36" t="s">
        <v>8</v>
      </c>
      <c r="C13" s="36" t="s">
        <v>9</v>
      </c>
      <c r="D13" s="36" t="s">
        <v>10</v>
      </c>
      <c r="E13" s="7"/>
      <c r="F13" s="36" t="s">
        <v>11</v>
      </c>
      <c r="G13" s="36" t="s">
        <v>8</v>
      </c>
      <c r="H13" s="36" t="s">
        <v>9</v>
      </c>
      <c r="I13" s="36" t="s">
        <v>12</v>
      </c>
      <c r="J13" s="57"/>
      <c r="K13" s="227"/>
      <c r="L13" s="232" t="s">
        <v>14</v>
      </c>
      <c r="M13" s="223" t="s">
        <v>12</v>
      </c>
    </row>
    <row r="14" spans="1:13" ht="2.25" customHeight="1" x14ac:dyDescent="0.2">
      <c r="A14" s="13"/>
      <c r="B14" s="24"/>
      <c r="C14" s="24"/>
      <c r="D14" s="24"/>
      <c r="E14" s="24"/>
      <c r="I14" s="57"/>
      <c r="J14" s="57"/>
      <c r="K14" s="228"/>
      <c r="L14" s="49"/>
    </row>
    <row r="15" spans="1:13" ht="10.9" customHeight="1" x14ac:dyDescent="0.2">
      <c r="A15" s="81" t="str">
        <f>("am 31.12."&amp;(liesmich!$I$5)-1)</f>
        <v>am 31.12.2021</v>
      </c>
      <c r="B15" s="62">
        <v>0</v>
      </c>
      <c r="C15" s="62">
        <v>0</v>
      </c>
      <c r="D15" s="25">
        <f>SUM(B15:C15)</f>
        <v>0</v>
      </c>
      <c r="E15" s="24"/>
      <c r="F15" s="17" t="s">
        <v>307</v>
      </c>
      <c r="G15" s="2">
        <v>0</v>
      </c>
      <c r="H15" s="2">
        <v>0</v>
      </c>
      <c r="I15" s="2">
        <v>0</v>
      </c>
      <c r="J15" s="57"/>
      <c r="K15" s="228"/>
      <c r="L15" s="229" t="s">
        <v>15</v>
      </c>
      <c r="M15" s="224">
        <v>0</v>
      </c>
    </row>
    <row r="16" spans="1:13" ht="10.9" customHeight="1" x14ac:dyDescent="0.2">
      <c r="A16" s="24"/>
      <c r="B16" s="14"/>
      <c r="C16" s="15"/>
      <c r="D16" s="1"/>
      <c r="E16" s="24"/>
      <c r="F16" s="62">
        <v>6</v>
      </c>
      <c r="G16" s="2">
        <v>0</v>
      </c>
      <c r="H16" s="2">
        <v>0</v>
      </c>
      <c r="I16" s="2">
        <v>0</v>
      </c>
      <c r="J16" s="57"/>
      <c r="K16" s="228"/>
      <c r="L16" s="229" t="s">
        <v>73</v>
      </c>
      <c r="M16" s="224">
        <v>0</v>
      </c>
    </row>
    <row r="17" spans="1:13" ht="10.9" customHeight="1" x14ac:dyDescent="0.2">
      <c r="A17" s="13" t="s">
        <v>76</v>
      </c>
      <c r="B17" s="62">
        <v>0</v>
      </c>
      <c r="C17" s="62">
        <v>0</v>
      </c>
      <c r="D17" s="25">
        <f>SUM(B17:C17)</f>
        <v>0</v>
      </c>
      <c r="E17" s="24"/>
      <c r="F17" s="62">
        <v>7</v>
      </c>
      <c r="G17" s="2">
        <v>0</v>
      </c>
      <c r="H17" s="2">
        <v>0</v>
      </c>
      <c r="I17" s="2">
        <v>0</v>
      </c>
      <c r="J17" s="57"/>
      <c r="K17" s="228"/>
      <c r="L17" s="229" t="s">
        <v>17</v>
      </c>
      <c r="M17" s="224">
        <v>0</v>
      </c>
    </row>
    <row r="18" spans="1:13" ht="10.9" customHeight="1" x14ac:dyDescent="0.2">
      <c r="A18" s="10" t="s">
        <v>77</v>
      </c>
      <c r="B18" s="182">
        <v>0</v>
      </c>
      <c r="C18" s="182">
        <v>0</v>
      </c>
      <c r="D18" s="25">
        <f>SUM(B18:C18)</f>
        <v>0</v>
      </c>
      <c r="E18" s="24"/>
      <c r="F18" s="62">
        <v>8</v>
      </c>
      <c r="G18" s="2">
        <v>0</v>
      </c>
      <c r="H18" s="2">
        <v>0</v>
      </c>
      <c r="I18" s="2">
        <v>0</v>
      </c>
      <c r="J18" s="57"/>
      <c r="K18" s="228"/>
      <c r="L18" s="229" t="s">
        <v>19</v>
      </c>
      <c r="M18" s="224">
        <v>0</v>
      </c>
    </row>
    <row r="19" spans="1:13" ht="10.9" customHeight="1" x14ac:dyDescent="0.2">
      <c r="A19" s="24"/>
      <c r="B19" s="24"/>
      <c r="C19" s="24"/>
      <c r="D19" s="26"/>
      <c r="E19" s="24"/>
      <c r="F19" s="62">
        <v>9</v>
      </c>
      <c r="G19" s="2">
        <v>0</v>
      </c>
      <c r="H19" s="2">
        <v>0</v>
      </c>
      <c r="I19" s="2">
        <v>0</v>
      </c>
      <c r="J19" s="57"/>
      <c r="K19" s="228"/>
      <c r="L19" s="229" t="s">
        <v>20</v>
      </c>
      <c r="M19" s="224">
        <v>0</v>
      </c>
    </row>
    <row r="20" spans="1:13" ht="10.9" customHeight="1" x14ac:dyDescent="0.2">
      <c r="A20" s="13" t="s">
        <v>13</v>
      </c>
      <c r="B20" s="25">
        <f>SUM(B15+B17+B18)</f>
        <v>0</v>
      </c>
      <c r="C20" s="25">
        <f>SUM(C15+C17+C18)</f>
        <v>0</v>
      </c>
      <c r="D20" s="25">
        <f>SUM(D15:D18)</f>
        <v>0</v>
      </c>
      <c r="E20" s="24"/>
      <c r="F20" s="62">
        <v>10</v>
      </c>
      <c r="G20" s="2">
        <v>0</v>
      </c>
      <c r="H20" s="2">
        <v>0</v>
      </c>
      <c r="I20" s="2">
        <v>0</v>
      </c>
      <c r="J20" s="57"/>
      <c r="K20" s="228"/>
      <c r="L20" s="229" t="s">
        <v>22</v>
      </c>
      <c r="M20" s="224">
        <v>0</v>
      </c>
    </row>
    <row r="21" spans="1:13" ht="10.9" customHeight="1" x14ac:dyDescent="0.2">
      <c r="A21" s="24"/>
      <c r="B21" s="24"/>
      <c r="C21" s="24"/>
      <c r="D21" s="26"/>
      <c r="E21" s="24"/>
      <c r="F21" s="62">
        <v>11</v>
      </c>
      <c r="G21" s="2">
        <v>0</v>
      </c>
      <c r="H21" s="2">
        <v>0</v>
      </c>
      <c r="I21" s="2">
        <v>0</v>
      </c>
      <c r="J21" s="57"/>
      <c r="K21" s="228"/>
      <c r="L21" s="230" t="s">
        <v>78</v>
      </c>
      <c r="M21" s="225">
        <v>0</v>
      </c>
    </row>
    <row r="22" spans="1:13" ht="10.9" customHeight="1" x14ac:dyDescent="0.2">
      <c r="A22" s="13" t="s">
        <v>16</v>
      </c>
      <c r="B22" s="62">
        <v>0</v>
      </c>
      <c r="C22" s="62">
        <v>0</v>
      </c>
      <c r="D22" s="25">
        <f>SUM(B22:C22)</f>
        <v>0</v>
      </c>
      <c r="E22" s="24"/>
      <c r="F22" s="62">
        <v>12</v>
      </c>
      <c r="G22" s="2">
        <v>0</v>
      </c>
      <c r="H22" s="2">
        <v>0</v>
      </c>
      <c r="I22" s="2">
        <v>0</v>
      </c>
      <c r="J22" s="57"/>
      <c r="K22" s="228"/>
      <c r="L22" s="229" t="s">
        <v>23</v>
      </c>
      <c r="M22" s="224">
        <v>0</v>
      </c>
    </row>
    <row r="23" spans="1:13" ht="10.9" customHeight="1" x14ac:dyDescent="0.2">
      <c r="A23" s="12" t="s">
        <v>286</v>
      </c>
      <c r="B23" s="62">
        <v>0</v>
      </c>
      <c r="C23" s="62">
        <v>0</v>
      </c>
      <c r="D23" s="25">
        <f>SUM(B23:C23)</f>
        <v>0</v>
      </c>
      <c r="E23" s="24"/>
      <c r="F23" s="62">
        <v>13</v>
      </c>
      <c r="G23" s="2">
        <v>0</v>
      </c>
      <c r="H23" s="2">
        <v>0</v>
      </c>
      <c r="I23" s="2">
        <v>0</v>
      </c>
      <c r="J23" s="57"/>
      <c r="K23" s="228"/>
      <c r="L23" s="231" t="s">
        <v>24</v>
      </c>
      <c r="M23" s="226">
        <f>SUM(M15:M22)</f>
        <v>0</v>
      </c>
    </row>
    <row r="24" spans="1:13" ht="10.9" customHeight="1" x14ac:dyDescent="0.2">
      <c r="A24" s="13" t="s">
        <v>18</v>
      </c>
      <c r="B24" s="62">
        <v>0</v>
      </c>
      <c r="C24" s="62">
        <v>0</v>
      </c>
      <c r="D24" s="25">
        <f>SUM(B24:C24)</f>
        <v>0</v>
      </c>
      <c r="E24" s="24"/>
      <c r="F24" s="62">
        <v>14</v>
      </c>
      <c r="G24" s="2">
        <v>0</v>
      </c>
      <c r="H24" s="2">
        <v>0</v>
      </c>
      <c r="I24" s="2">
        <v>0</v>
      </c>
      <c r="J24" s="57"/>
      <c r="K24" s="24"/>
      <c r="M24" s="129" t="b">
        <f>SUM(M23)=D24</f>
        <v>1</v>
      </c>
    </row>
    <row r="25" spans="1:13" ht="10.9" customHeight="1" x14ac:dyDescent="0.2">
      <c r="A25" s="24"/>
      <c r="B25" s="24"/>
      <c r="C25" s="24"/>
      <c r="D25" s="26"/>
      <c r="E25" s="24"/>
      <c r="F25" s="17">
        <v>15</v>
      </c>
      <c r="G25" s="2">
        <v>0</v>
      </c>
      <c r="H25" s="2">
        <v>0</v>
      </c>
      <c r="I25" s="2">
        <v>0</v>
      </c>
      <c r="J25" s="57"/>
    </row>
    <row r="26" spans="1:13" ht="10.9" customHeight="1" x14ac:dyDescent="0.2">
      <c r="A26" s="37" t="str">
        <f>("Gesamtzahl am 31.12."&amp;(liesmich!$I$5))</f>
        <v>Gesamtzahl am 31.12.2022</v>
      </c>
      <c r="B26" s="25">
        <f>SUM(B20-B22-B24)</f>
        <v>0</v>
      </c>
      <c r="C26" s="25">
        <f>SUM(C20-C22-C24)</f>
        <v>0</v>
      </c>
      <c r="D26" s="25">
        <f>SUM(D20-D22-D24)</f>
        <v>0</v>
      </c>
      <c r="E26" s="24"/>
      <c r="F26" s="17">
        <v>16</v>
      </c>
      <c r="G26" s="2">
        <v>0</v>
      </c>
      <c r="H26" s="2">
        <v>0</v>
      </c>
      <c r="I26" s="2">
        <v>0</v>
      </c>
      <c r="J26" s="57"/>
    </row>
    <row r="27" spans="1:13" ht="10.9" customHeight="1" x14ac:dyDescent="0.2">
      <c r="A27" s="37"/>
      <c r="B27" s="65"/>
      <c r="C27" s="65"/>
      <c r="D27" s="65"/>
      <c r="E27" s="24"/>
      <c r="F27" s="17">
        <v>17</v>
      </c>
      <c r="G27" s="2">
        <v>0</v>
      </c>
      <c r="H27" s="2">
        <v>0</v>
      </c>
      <c r="I27" s="2">
        <v>0</v>
      </c>
      <c r="J27" s="57"/>
    </row>
    <row r="28" spans="1:13" ht="10.9" customHeight="1" x14ac:dyDescent="0.2">
      <c r="A28" s="216" t="s">
        <v>286</v>
      </c>
      <c r="B28" s="62">
        <v>0</v>
      </c>
      <c r="C28" s="65"/>
      <c r="D28" s="65"/>
      <c r="E28" s="24"/>
      <c r="F28" s="17">
        <v>18</v>
      </c>
      <c r="G28" s="2">
        <v>0</v>
      </c>
      <c r="H28" s="2">
        <v>0</v>
      </c>
      <c r="I28" s="2">
        <v>0</v>
      </c>
      <c r="J28" s="57"/>
    </row>
    <row r="29" spans="1:13" ht="10.9" customHeight="1" x14ac:dyDescent="0.2">
      <c r="A29" s="33" t="str">
        <f>("am 31.12."&amp;(liesmich!$I$5))</f>
        <v>am 31.12.2022</v>
      </c>
      <c r="B29" s="65"/>
      <c r="C29" s="65"/>
      <c r="D29" s="65"/>
      <c r="E29" s="24"/>
      <c r="F29" s="17" t="s">
        <v>21</v>
      </c>
      <c r="G29" s="2">
        <v>0</v>
      </c>
      <c r="H29" s="2">
        <v>0</v>
      </c>
      <c r="I29" s="2">
        <v>0</v>
      </c>
      <c r="J29" s="57"/>
    </row>
    <row r="30" spans="1:13" ht="3" customHeight="1" x14ac:dyDescent="0.2">
      <c r="A30" s="57"/>
      <c r="B30" s="24"/>
      <c r="C30" s="24"/>
      <c r="D30" s="24"/>
      <c r="E30" s="57"/>
      <c r="F30" s="57"/>
      <c r="G30" s="57"/>
      <c r="H30" s="57"/>
      <c r="I30" s="57"/>
      <c r="J30" s="57"/>
    </row>
    <row r="31" spans="1:13" ht="10.9" customHeight="1" x14ac:dyDescent="0.2">
      <c r="C31" s="24"/>
      <c r="D31" s="24"/>
      <c r="E31" s="57"/>
      <c r="F31" s="18" t="s">
        <v>24</v>
      </c>
      <c r="G31" s="16">
        <f>SUM(G15:G30)</f>
        <v>0</v>
      </c>
      <c r="H31" s="16">
        <f>SUM(H15:H30)</f>
        <v>0</v>
      </c>
      <c r="I31" s="16">
        <f>SUM(I15:I30)</f>
        <v>0</v>
      </c>
      <c r="J31" s="57"/>
    </row>
    <row r="32" spans="1:13" ht="8.25" customHeight="1" thickBot="1" x14ac:dyDescent="0.25">
      <c r="A32" s="60"/>
      <c r="B32" s="60"/>
      <c r="C32" s="60"/>
      <c r="D32" s="60"/>
      <c r="E32" s="60"/>
      <c r="F32" s="60"/>
      <c r="G32" s="130" t="b">
        <f>SUM(G31)=B26</f>
        <v>1</v>
      </c>
      <c r="H32" s="130" t="b">
        <f>SUM(H31)=C26</f>
        <v>1</v>
      </c>
      <c r="I32" s="130" t="b">
        <f>SUM(I31)=D26</f>
        <v>1</v>
      </c>
      <c r="J32" s="60"/>
      <c r="K32" s="63"/>
      <c r="L32" s="63"/>
      <c r="M32" s="63"/>
    </row>
    <row r="33" spans="1:13" x14ac:dyDescent="0.2">
      <c r="A33" s="87" t="s">
        <v>284</v>
      </c>
      <c r="B33" s="57"/>
      <c r="C33" s="38" t="s">
        <v>79</v>
      </c>
      <c r="D33" s="38" t="s">
        <v>102</v>
      </c>
      <c r="E33" s="57"/>
      <c r="F33" s="57"/>
      <c r="G33" s="57"/>
      <c r="H33" s="57"/>
      <c r="I33" s="57"/>
      <c r="J33" s="57"/>
      <c r="L33" s="38" t="s">
        <v>79</v>
      </c>
      <c r="M33" s="38" t="s">
        <v>102</v>
      </c>
    </row>
    <row r="34" spans="1:13" ht="10.9" customHeight="1" x14ac:dyDescent="0.2">
      <c r="A34" s="39"/>
      <c r="B34" s="125" t="s">
        <v>278</v>
      </c>
      <c r="C34" s="2">
        <v>0</v>
      </c>
      <c r="D34" s="2">
        <f>IF(C34=0,1,0)</f>
        <v>1</v>
      </c>
      <c r="E34" s="57"/>
      <c r="G34" s="64"/>
      <c r="H34" s="91" t="s">
        <v>25</v>
      </c>
      <c r="I34" s="57"/>
      <c r="J34" s="57"/>
      <c r="L34" s="2">
        <v>0</v>
      </c>
      <c r="M34" s="2">
        <f>IF(L34=0,1,0)</f>
        <v>1</v>
      </c>
    </row>
    <row r="35" spans="1:13" ht="10.9" customHeight="1" x14ac:dyDescent="0.2">
      <c r="A35" s="40"/>
      <c r="B35" s="125" t="s">
        <v>279</v>
      </c>
      <c r="C35" s="2">
        <v>0</v>
      </c>
      <c r="D35" s="2">
        <f>IF(C35=0,1,0)</f>
        <v>1</v>
      </c>
      <c r="E35" s="57"/>
      <c r="G35" s="64"/>
      <c r="H35" s="91" t="s">
        <v>26</v>
      </c>
      <c r="I35" s="57"/>
      <c r="J35" s="57"/>
      <c r="L35" s="2">
        <v>0</v>
      </c>
      <c r="M35" s="2">
        <f>IF(L35=0,1,0)</f>
        <v>1</v>
      </c>
    </row>
    <row r="36" spans="1:13" ht="10.9" customHeight="1" x14ac:dyDescent="0.2">
      <c r="A36" s="39"/>
      <c r="B36" s="203" t="s">
        <v>280</v>
      </c>
      <c r="C36" s="2">
        <v>0</v>
      </c>
      <c r="D36" s="2">
        <f>IF(C36=0,1,0)</f>
        <v>1</v>
      </c>
      <c r="E36" s="57"/>
      <c r="G36" s="64"/>
      <c r="H36" s="91" t="s">
        <v>27</v>
      </c>
      <c r="I36" s="57"/>
      <c r="J36" s="57"/>
      <c r="L36" s="2">
        <v>0</v>
      </c>
      <c r="M36" s="2">
        <f>IF(L36=0,1,0)</f>
        <v>1</v>
      </c>
    </row>
    <row r="37" spans="1:13" ht="10.9" customHeight="1" x14ac:dyDescent="0.2">
      <c r="A37" s="69"/>
      <c r="B37" s="204" t="s">
        <v>281</v>
      </c>
      <c r="C37" s="183">
        <v>0</v>
      </c>
      <c r="D37" s="2">
        <f>IF(C37=0,1,0)</f>
        <v>1</v>
      </c>
      <c r="E37" s="57"/>
      <c r="G37" s="64"/>
      <c r="H37" s="91" t="s">
        <v>28</v>
      </c>
      <c r="I37" s="57"/>
      <c r="J37" s="57"/>
      <c r="L37" s="5" t="s">
        <v>1</v>
      </c>
      <c r="M37" s="3" t="s">
        <v>1</v>
      </c>
    </row>
    <row r="38" spans="1:13" ht="10.9" customHeight="1" x14ac:dyDescent="0.2">
      <c r="B38" s="39"/>
      <c r="C38" s="6" t="s">
        <v>1</v>
      </c>
      <c r="D38" s="6" t="s">
        <v>1</v>
      </c>
      <c r="E38" s="57"/>
      <c r="G38" s="64"/>
      <c r="H38" s="91" t="s">
        <v>29</v>
      </c>
      <c r="I38" s="57"/>
      <c r="J38" s="57"/>
      <c r="L38" s="2">
        <v>0</v>
      </c>
      <c r="M38" s="2">
        <f>IF(L38=0,1,0)</f>
        <v>1</v>
      </c>
    </row>
    <row r="39" spans="1:13" ht="10.9" customHeight="1" x14ac:dyDescent="0.2">
      <c r="A39" s="39"/>
      <c r="B39" s="39"/>
      <c r="C39" s="7" t="s">
        <v>12</v>
      </c>
      <c r="D39" s="3"/>
      <c r="E39" s="57"/>
      <c r="G39" s="64"/>
      <c r="H39" s="91" t="s">
        <v>30</v>
      </c>
      <c r="I39" s="57"/>
      <c r="J39" s="57"/>
      <c r="L39" s="5" t="s">
        <v>1</v>
      </c>
      <c r="M39" s="3" t="s">
        <v>1</v>
      </c>
    </row>
    <row r="40" spans="1:13" ht="10.9" customHeight="1" x14ac:dyDescent="0.2">
      <c r="B40" s="10" t="s">
        <v>311</v>
      </c>
      <c r="C40" s="184">
        <v>0</v>
      </c>
      <c r="D40" s="3"/>
      <c r="E40" s="57"/>
      <c r="G40" s="64"/>
      <c r="H40" s="91" t="s">
        <v>31</v>
      </c>
      <c r="I40" s="57"/>
      <c r="J40" s="57"/>
      <c r="L40" s="2">
        <v>0</v>
      </c>
      <c r="M40" s="2">
        <f>IF(L40=0,1,0)</f>
        <v>1</v>
      </c>
    </row>
    <row r="41" spans="1:13" ht="10.9" customHeight="1" x14ac:dyDescent="0.2">
      <c r="B41" s="10" t="s">
        <v>312</v>
      </c>
      <c r="C41" s="184">
        <v>0</v>
      </c>
      <c r="D41" s="3"/>
      <c r="E41" s="57"/>
      <c r="G41" s="64"/>
      <c r="H41" s="91" t="s">
        <v>32</v>
      </c>
      <c r="I41" s="57"/>
      <c r="J41" s="57"/>
      <c r="L41" s="2">
        <v>0</v>
      </c>
      <c r="M41" s="2">
        <f>IF(L41=0,1,0)</f>
        <v>1</v>
      </c>
    </row>
    <row r="42" spans="1:13" ht="10.9" customHeight="1" x14ac:dyDescent="0.2">
      <c r="B42" s="10" t="s">
        <v>313</v>
      </c>
      <c r="C42" s="184">
        <v>0</v>
      </c>
      <c r="D42" s="4"/>
      <c r="E42" s="57"/>
      <c r="G42" s="64"/>
      <c r="H42" s="91" t="s">
        <v>33</v>
      </c>
      <c r="I42" s="57"/>
      <c r="J42" s="57"/>
      <c r="L42" s="8"/>
      <c r="M42" s="3" t="s">
        <v>1</v>
      </c>
    </row>
    <row r="43" spans="1:13" ht="10.9" customHeight="1" x14ac:dyDescent="0.2">
      <c r="A43" s="10"/>
      <c r="B43" s="65"/>
      <c r="C43" s="129" t="b">
        <f xml:space="preserve"> SUM(C40:C42)&lt;=D20*3</f>
        <v>1</v>
      </c>
      <c r="D43" s="3"/>
      <c r="E43" s="57"/>
      <c r="G43" s="64"/>
      <c r="H43" s="91" t="s">
        <v>34</v>
      </c>
      <c r="I43" s="57"/>
      <c r="J43" s="57"/>
      <c r="L43" s="2">
        <v>0</v>
      </c>
      <c r="M43" s="2">
        <f>IF(L43=0,1,0)</f>
        <v>1</v>
      </c>
    </row>
    <row r="44" spans="1:13" ht="10.9" customHeight="1" thickBot="1" x14ac:dyDescent="0.25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6"/>
      <c r="M44" s="60"/>
    </row>
    <row r="45" spans="1:13" ht="10.9" customHeight="1" x14ac:dyDescent="0.2">
      <c r="A45" s="58" t="s">
        <v>282</v>
      </c>
      <c r="C45" s="38" t="s">
        <v>12</v>
      </c>
      <c r="D45" s="57"/>
      <c r="E45" s="57"/>
      <c r="F45" s="67"/>
      <c r="G45" s="67"/>
      <c r="H45" s="67"/>
      <c r="I45" s="39"/>
      <c r="J45" s="68" t="s">
        <v>80</v>
      </c>
      <c r="L45" s="69"/>
    </row>
    <row r="46" spans="1:13" ht="10.9" customHeight="1" x14ac:dyDescent="0.2">
      <c r="A46" s="50"/>
      <c r="B46" s="34" t="s">
        <v>81</v>
      </c>
      <c r="C46" s="184">
        <v>0</v>
      </c>
      <c r="D46" s="57"/>
      <c r="E46" s="57"/>
      <c r="F46" s="70"/>
      <c r="G46" s="70"/>
      <c r="H46" s="70"/>
      <c r="I46" s="9"/>
      <c r="J46" s="57"/>
      <c r="K46" s="12" t="s">
        <v>82</v>
      </c>
      <c r="L46" s="183">
        <v>0</v>
      </c>
    </row>
    <row r="47" spans="1:13" ht="10.9" customHeight="1" x14ac:dyDescent="0.2">
      <c r="A47" s="50"/>
      <c r="B47" s="10" t="s">
        <v>83</v>
      </c>
      <c r="C47" s="184">
        <v>0</v>
      </c>
      <c r="D47" s="5"/>
      <c r="E47" s="57"/>
      <c r="F47" s="10"/>
      <c r="G47" s="10"/>
      <c r="H47" s="10"/>
      <c r="I47" s="70"/>
      <c r="J47" s="3"/>
      <c r="K47" s="12" t="s">
        <v>84</v>
      </c>
      <c r="L47" s="183">
        <v>0</v>
      </c>
    </row>
    <row r="48" spans="1:13" ht="10.9" customHeight="1" x14ac:dyDescent="0.2">
      <c r="A48" s="59"/>
      <c r="B48" s="10" t="s">
        <v>85</v>
      </c>
      <c r="C48" s="185">
        <v>0</v>
      </c>
      <c r="D48" s="5"/>
      <c r="E48" s="57"/>
      <c r="F48" s="10"/>
      <c r="G48" s="10"/>
      <c r="H48" s="10"/>
      <c r="I48" s="70"/>
      <c r="J48" s="3"/>
      <c r="K48" s="12" t="s">
        <v>86</v>
      </c>
      <c r="L48" s="183">
        <v>0</v>
      </c>
    </row>
    <row r="49" spans="1:13" ht="10.9" customHeight="1" x14ac:dyDescent="0.2">
      <c r="A49" s="59"/>
      <c r="B49" s="51" t="s">
        <v>87</v>
      </c>
      <c r="C49" s="184">
        <v>0</v>
      </c>
      <c r="D49" s="5"/>
      <c r="E49" s="57"/>
      <c r="F49" s="10"/>
      <c r="G49" s="10"/>
      <c r="H49" s="10"/>
      <c r="I49" s="70"/>
      <c r="J49" s="3"/>
      <c r="K49" s="12" t="s">
        <v>88</v>
      </c>
      <c r="L49" s="183">
        <v>0</v>
      </c>
    </row>
    <row r="50" spans="1:13" ht="10.5" customHeight="1" thickBot="1" x14ac:dyDescent="0.25">
      <c r="A50" s="71"/>
      <c r="B50" s="52"/>
      <c r="C50" s="11"/>
      <c r="D50" s="60"/>
      <c r="E50" s="60"/>
      <c r="F50" s="63"/>
      <c r="G50" s="63"/>
      <c r="H50" s="63"/>
      <c r="I50" s="71"/>
      <c r="J50" s="72"/>
      <c r="K50" s="60"/>
      <c r="L50" s="130" t="b">
        <f>SUM(L46:L49)=C10</f>
        <v>1</v>
      </c>
      <c r="M50" s="60"/>
    </row>
    <row r="51" spans="1:13" ht="10.9" customHeight="1" x14ac:dyDescent="0.2">
      <c r="A51" s="58" t="s">
        <v>35</v>
      </c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</row>
    <row r="52" spans="1:13" ht="10.9" customHeight="1" x14ac:dyDescent="0.2">
      <c r="B52" s="5" t="s">
        <v>12</v>
      </c>
      <c r="C52" s="57"/>
      <c r="D52" s="57"/>
      <c r="E52" s="57"/>
      <c r="G52" s="65"/>
      <c r="H52" s="182">
        <v>0</v>
      </c>
      <c r="I52" s="58" t="s">
        <v>36</v>
      </c>
      <c r="J52" s="57"/>
      <c r="K52" s="57"/>
      <c r="L52" s="57"/>
    </row>
    <row r="53" spans="1:13" ht="10.9" customHeight="1" x14ac:dyDescent="0.2">
      <c r="B53" s="184">
        <v>0</v>
      </c>
      <c r="C53" s="58" t="s">
        <v>37</v>
      </c>
      <c r="D53" s="57"/>
      <c r="E53" s="57"/>
      <c r="G53" s="10"/>
      <c r="H53" s="186">
        <v>0</v>
      </c>
      <c r="I53" s="58" t="s">
        <v>38</v>
      </c>
      <c r="J53" s="57"/>
      <c r="K53" s="57"/>
      <c r="L53" s="57"/>
    </row>
    <row r="54" spans="1:13" ht="10.9" customHeight="1" x14ac:dyDescent="0.2">
      <c r="B54" s="57" t="s">
        <v>39</v>
      </c>
      <c r="C54" s="57"/>
      <c r="D54" s="57"/>
      <c r="E54" s="57"/>
      <c r="G54" s="57"/>
      <c r="H54" s="57" t="s">
        <v>40</v>
      </c>
      <c r="I54" s="57"/>
      <c r="J54" s="57"/>
      <c r="K54" s="57"/>
      <c r="L54" s="57"/>
      <c r="M54" s="24"/>
    </row>
    <row r="55" spans="1:13" ht="6" customHeight="1" thickBot="1" x14ac:dyDescent="0.25">
      <c r="A55" s="60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</row>
    <row r="56" spans="1:13" ht="5.25" customHeight="1" x14ac:dyDescent="0.2"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</row>
    <row r="57" spans="1:13" ht="10.9" customHeight="1" x14ac:dyDescent="0.2">
      <c r="A57" s="58" t="s">
        <v>283</v>
      </c>
      <c r="B57" s="57"/>
      <c r="D57" s="39"/>
      <c r="E57" s="39"/>
      <c r="F57" s="57"/>
      <c r="G57" s="57"/>
      <c r="H57" s="57"/>
      <c r="I57" s="57"/>
      <c r="J57" s="57"/>
      <c r="K57" s="57"/>
      <c r="L57" s="57"/>
    </row>
    <row r="58" spans="1:13" ht="7.5" customHeight="1" x14ac:dyDescent="0.2">
      <c r="A58" s="57"/>
      <c r="B58" s="57"/>
      <c r="E58" s="57"/>
      <c r="F58" s="57"/>
      <c r="G58" s="57"/>
      <c r="H58" s="57"/>
      <c r="I58" s="57"/>
      <c r="J58" s="57"/>
      <c r="K58" s="57"/>
      <c r="L58" s="57"/>
    </row>
    <row r="59" spans="1:13" ht="10.9" customHeight="1" x14ac:dyDescent="0.2">
      <c r="A59" s="57"/>
      <c r="B59" s="57" t="s">
        <v>41</v>
      </c>
      <c r="D59" s="57" t="s">
        <v>314</v>
      </c>
      <c r="E59" s="57"/>
      <c r="G59" s="57" t="s">
        <v>315</v>
      </c>
      <c r="H59" s="57" t="s">
        <v>316</v>
      </c>
      <c r="I59" s="57" t="s">
        <v>317</v>
      </c>
      <c r="J59" s="57"/>
      <c r="K59" s="57"/>
      <c r="L59" s="57"/>
    </row>
    <row r="60" spans="1:13" ht="10.9" customHeight="1" x14ac:dyDescent="0.2">
      <c r="A60" s="57"/>
      <c r="B60" s="57" t="s">
        <v>42</v>
      </c>
      <c r="D60" s="57" t="s">
        <v>89</v>
      </c>
      <c r="E60" s="57"/>
      <c r="G60" s="57" t="s">
        <v>89</v>
      </c>
      <c r="H60" s="57" t="s">
        <v>89</v>
      </c>
      <c r="I60" s="57" t="s">
        <v>90</v>
      </c>
      <c r="J60" s="57"/>
      <c r="K60" s="57"/>
      <c r="L60" s="57"/>
    </row>
    <row r="61" spans="1:13" ht="10.9" customHeight="1" x14ac:dyDescent="0.2">
      <c r="A61" s="57" t="s">
        <v>43</v>
      </c>
      <c r="B61" s="62">
        <v>0</v>
      </c>
      <c r="D61" s="62">
        <v>0</v>
      </c>
      <c r="E61" s="65"/>
      <c r="G61" s="62">
        <v>0</v>
      </c>
      <c r="H61" s="62">
        <v>0</v>
      </c>
      <c r="I61" s="62">
        <v>0</v>
      </c>
      <c r="J61" s="57"/>
      <c r="K61" s="57"/>
      <c r="L61" s="57"/>
    </row>
    <row r="62" spans="1:13" ht="10.9" customHeight="1" x14ac:dyDescent="0.2">
      <c r="A62" s="57" t="s">
        <v>44</v>
      </c>
      <c r="B62" s="62">
        <v>0</v>
      </c>
      <c r="D62" s="62">
        <v>0</v>
      </c>
      <c r="E62" s="65"/>
      <c r="G62" s="62">
        <v>0</v>
      </c>
      <c r="H62" s="62">
        <v>0</v>
      </c>
      <c r="I62" s="62">
        <v>0</v>
      </c>
      <c r="J62" s="57"/>
      <c r="K62" s="57"/>
      <c r="L62" s="57"/>
    </row>
    <row r="63" spans="1:13" ht="10.9" customHeight="1" x14ac:dyDescent="0.2">
      <c r="A63" s="57" t="s">
        <v>45</v>
      </c>
      <c r="B63" s="62">
        <v>0</v>
      </c>
      <c r="D63" s="62">
        <v>0</v>
      </c>
      <c r="E63" s="65"/>
      <c r="G63" s="62">
        <v>0</v>
      </c>
      <c r="H63" s="62">
        <v>0</v>
      </c>
      <c r="I63" s="62">
        <v>0</v>
      </c>
      <c r="J63" s="57"/>
      <c r="K63" s="57"/>
      <c r="L63" s="34" t="s">
        <v>91</v>
      </c>
    </row>
    <row r="64" spans="1:13" ht="10.9" customHeight="1" x14ac:dyDescent="0.2">
      <c r="A64" s="57" t="s">
        <v>46</v>
      </c>
      <c r="B64" s="25">
        <f>SUM(B61:B63)</f>
        <v>0</v>
      </c>
      <c r="D64" s="25">
        <f>SUM(D61:D63)</f>
        <v>0</v>
      </c>
      <c r="E64" s="65"/>
      <c r="G64" s="25">
        <f>SUM(G61:G63)</f>
        <v>0</v>
      </c>
      <c r="H64" s="25">
        <f>SUM(H61:H63)</f>
        <v>0</v>
      </c>
      <c r="I64" s="25">
        <f>SUM(I61:I63)</f>
        <v>0</v>
      </c>
      <c r="J64" s="57"/>
      <c r="L64" s="25">
        <f>SUM(B64:I64)</f>
        <v>0</v>
      </c>
    </row>
    <row r="65" spans="1:13" ht="7.5" customHeight="1" thickBot="1" x14ac:dyDescent="0.25">
      <c r="A65" s="60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</row>
    <row r="66" spans="1:13" ht="10.9" customHeight="1" x14ac:dyDescent="0.2">
      <c r="A66" s="58" t="s">
        <v>47</v>
      </c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</row>
    <row r="67" spans="1:13" ht="10.9" customHeight="1" x14ac:dyDescent="0.2">
      <c r="A67" s="57"/>
      <c r="B67" s="5" t="s">
        <v>48</v>
      </c>
      <c r="C67" s="5" t="s">
        <v>49</v>
      </c>
      <c r="D67" s="5" t="s">
        <v>50</v>
      </c>
      <c r="E67" s="5"/>
      <c r="F67" s="5" t="s">
        <v>51</v>
      </c>
      <c r="G67" s="5" t="s">
        <v>52</v>
      </c>
      <c r="H67" s="5" t="s">
        <v>53</v>
      </c>
      <c r="J67" s="5"/>
      <c r="L67" s="57"/>
    </row>
    <row r="68" spans="1:13" ht="10.9" customHeight="1" x14ac:dyDescent="0.2">
      <c r="A68" s="57"/>
      <c r="B68" s="2">
        <v>0</v>
      </c>
      <c r="C68" s="2">
        <v>0</v>
      </c>
      <c r="D68" s="2">
        <v>0</v>
      </c>
      <c r="E68" s="5"/>
      <c r="F68" s="2">
        <v>0</v>
      </c>
      <c r="G68" s="2">
        <v>0</v>
      </c>
      <c r="H68" s="2">
        <v>0</v>
      </c>
      <c r="I68" s="131" t="b">
        <f>SUM(B68:D68,F68,G68,H68)=C10</f>
        <v>1</v>
      </c>
      <c r="J68" s="3" t="s">
        <v>1</v>
      </c>
    </row>
    <row r="69" spans="1:13" ht="7.5" customHeight="1" x14ac:dyDescent="0.2">
      <c r="A69" s="57"/>
      <c r="B69" s="57" t="s">
        <v>1</v>
      </c>
      <c r="C69" s="57"/>
      <c r="D69" s="57"/>
      <c r="E69" s="57"/>
      <c r="F69" s="57"/>
      <c r="G69" s="57"/>
      <c r="H69" s="57"/>
      <c r="I69" s="57"/>
      <c r="J69" s="57"/>
      <c r="K69" s="57"/>
      <c r="L69" s="57"/>
    </row>
    <row r="70" spans="1:13" ht="7.5" customHeight="1" x14ac:dyDescent="0.2">
      <c r="A70" s="57"/>
      <c r="B70" s="5" t="s">
        <v>12</v>
      </c>
      <c r="C70" s="57"/>
      <c r="D70" s="57"/>
      <c r="E70" s="57"/>
      <c r="F70" s="57"/>
      <c r="G70" s="57"/>
      <c r="H70" s="57"/>
      <c r="I70" s="57"/>
      <c r="J70" s="57"/>
      <c r="K70" s="57"/>
      <c r="L70" s="57"/>
    </row>
    <row r="71" spans="1:13" ht="10.9" customHeight="1" x14ac:dyDescent="0.2">
      <c r="A71" s="57" t="s">
        <v>54</v>
      </c>
      <c r="B71" s="2">
        <v>0</v>
      </c>
      <c r="C71" s="57" t="s">
        <v>55</v>
      </c>
      <c r="D71" s="57"/>
      <c r="E71" s="57"/>
      <c r="G71" s="42"/>
      <c r="H71" s="42" t="s">
        <v>92</v>
      </c>
      <c r="I71" s="187"/>
      <c r="J71" s="82"/>
      <c r="K71" s="82"/>
      <c r="L71" s="82"/>
      <c r="M71" s="83"/>
    </row>
    <row r="72" spans="1:13" ht="10.9" customHeight="1" x14ac:dyDescent="0.2">
      <c r="E72" s="57"/>
      <c r="F72" s="6"/>
      <c r="G72" s="6"/>
      <c r="H72" s="6"/>
      <c r="I72" s="6"/>
      <c r="J72" s="24"/>
      <c r="K72" s="24"/>
      <c r="L72" s="57"/>
    </row>
    <row r="73" spans="1:13" ht="10.9" customHeight="1" x14ac:dyDescent="0.2">
      <c r="A73" s="43" t="s">
        <v>93</v>
      </c>
      <c r="B73" s="2">
        <v>0</v>
      </c>
      <c r="C73" s="58" t="s">
        <v>141</v>
      </c>
      <c r="E73" s="57"/>
      <c r="G73" s="18"/>
      <c r="H73" s="18" t="s">
        <v>94</v>
      </c>
      <c r="I73" s="187"/>
      <c r="J73" s="82"/>
      <c r="K73" s="82"/>
      <c r="L73" s="82"/>
      <c r="M73" s="49"/>
    </row>
    <row r="74" spans="1:13" ht="10.9" customHeight="1" x14ac:dyDescent="0.2">
      <c r="A74" s="67" t="s">
        <v>95</v>
      </c>
      <c r="B74" s="184">
        <v>0</v>
      </c>
      <c r="C74" s="74" t="s">
        <v>140</v>
      </c>
      <c r="D74" s="74"/>
      <c r="E74" s="24"/>
      <c r="F74" s="24"/>
      <c r="G74" s="24"/>
      <c r="H74" s="24"/>
      <c r="I74" s="24"/>
      <c r="J74" s="24"/>
      <c r="K74" s="61"/>
      <c r="L74" s="24"/>
    </row>
    <row r="75" spans="1:13" ht="6" customHeight="1" x14ac:dyDescent="0.2">
      <c r="A75" s="57"/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</row>
    <row r="76" spans="1:13" ht="10.9" customHeight="1" thickBot="1" x14ac:dyDescent="0.25">
      <c r="A76" s="18" t="s">
        <v>56</v>
      </c>
      <c r="B76" s="188" t="s">
        <v>1</v>
      </c>
      <c r="C76" s="60"/>
      <c r="D76" s="63"/>
      <c r="E76" s="57"/>
      <c r="F76" s="18" t="s">
        <v>57</v>
      </c>
      <c r="G76" s="60"/>
      <c r="H76" s="60"/>
      <c r="I76" s="60"/>
      <c r="J76" s="57"/>
      <c r="K76" s="18" t="s">
        <v>58</v>
      </c>
      <c r="L76" s="188" t="s">
        <v>1</v>
      </c>
      <c r="M76" s="63"/>
    </row>
    <row r="77" spans="1:13" ht="10.9" customHeight="1" thickBot="1" x14ac:dyDescent="0.25">
      <c r="A77" s="18" t="s">
        <v>59</v>
      </c>
      <c r="B77" s="189" t="s">
        <v>1</v>
      </c>
      <c r="C77" s="84"/>
      <c r="D77" s="237"/>
      <c r="E77" s="57"/>
      <c r="F77" s="18" t="s">
        <v>60</v>
      </c>
      <c r="G77" s="84"/>
      <c r="H77" s="84"/>
      <c r="I77" s="84"/>
      <c r="J77" s="57"/>
      <c r="K77" s="18" t="s">
        <v>61</v>
      </c>
      <c r="L77" s="188" t="s">
        <v>1</v>
      </c>
      <c r="M77" s="63"/>
    </row>
    <row r="78" spans="1:13" ht="10.9" customHeight="1" thickBot="1" x14ac:dyDescent="0.25">
      <c r="A78" s="18" t="s">
        <v>62</v>
      </c>
      <c r="B78" s="60" t="s">
        <v>1</v>
      </c>
      <c r="C78" s="60" t="s">
        <v>1</v>
      </c>
      <c r="D78" s="60"/>
      <c r="E78" s="60"/>
      <c r="F78" s="60" t="s">
        <v>1</v>
      </c>
      <c r="G78" s="60"/>
      <c r="H78" s="60"/>
      <c r="I78" s="60"/>
      <c r="J78" s="57"/>
      <c r="K78" s="18" t="s">
        <v>63</v>
      </c>
      <c r="L78" s="188" t="s">
        <v>1</v>
      </c>
      <c r="M78" s="63"/>
    </row>
    <row r="79" spans="1:13" ht="10.9" customHeight="1" thickBot="1" x14ac:dyDescent="0.25">
      <c r="A79" s="57"/>
      <c r="B79" s="5" t="s">
        <v>64</v>
      </c>
      <c r="C79" s="5" t="s">
        <v>65</v>
      </c>
      <c r="D79" s="5"/>
      <c r="E79" s="5"/>
      <c r="F79" s="5" t="s">
        <v>66</v>
      </c>
      <c r="G79" s="5"/>
      <c r="H79" s="5"/>
      <c r="I79" s="57"/>
      <c r="J79" s="57"/>
      <c r="K79" s="18" t="s">
        <v>96</v>
      </c>
      <c r="L79" s="60" t="s">
        <v>1</v>
      </c>
      <c r="M79" s="63"/>
    </row>
    <row r="80" spans="1:13" x14ac:dyDescent="0.2">
      <c r="A80" s="202" t="str">
        <f>liesmich!A34</f>
        <v>Formularstand: 15.02.2014</v>
      </c>
    </row>
  </sheetData>
  <sheetProtection password="973E" sheet="1" objects="1" scenarios="1" selectLockedCells="1" selectUnlockedCells="1"/>
  <phoneticPr fontId="0" type="noConversion"/>
  <conditionalFormatting sqref="M24 C43 L50 G32:I32">
    <cfRule type="cellIs" priority="1" stopIfTrue="1" operator="equal">
      <formula>TRUE</formula>
    </cfRule>
    <cfRule type="cellIs" dxfId="1" priority="2" stopIfTrue="1" operator="equal">
      <formula>FALSE</formula>
    </cfRule>
  </conditionalFormatting>
  <conditionalFormatting sqref="C40:C42">
    <cfRule type="cellIs" dxfId="0" priority="3" stopIfTrue="1" operator="greaterThan">
      <formula>$D$20</formula>
    </cfRule>
  </conditionalFormatting>
  <pageMargins left="0.23622047244094491" right="0.23622047244094491" top="0.39370078740157483" bottom="0.55118110236220474" header="0.31496062992125984" footer="0.51181102362204722"/>
  <pageSetup paperSize="9" scale="92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9027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180975</xdr:colOff>
                    <xdr:row>0</xdr:row>
                    <xdr:rowOff>47625</xdr:rowOff>
                  </from>
                  <to>
                    <xdr:col>8</xdr:col>
                    <xdr:colOff>409575</xdr:colOff>
                    <xdr:row>1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01">
    <pageSetUpPr autoPageBreaks="0" fitToPage="1"/>
  </sheetPr>
  <dimension ref="A1:M80"/>
  <sheetViews>
    <sheetView showGridLines="0" showRowColHeaders="0" zoomScale="125" workbookViewId="0">
      <selection activeCell="C1" sqref="C1"/>
    </sheetView>
  </sheetViews>
  <sheetFormatPr baseColWidth="10" defaultRowHeight="12.75" x14ac:dyDescent="0.2"/>
  <cols>
    <col min="1" max="1" width="21.140625" style="41" customWidth="1"/>
    <col min="2" max="2" width="8.28515625" style="41" customWidth="1"/>
    <col min="3" max="3" width="8.140625" style="41" customWidth="1"/>
    <col min="4" max="4" width="8.5703125" style="41" customWidth="1"/>
    <col min="5" max="5" width="1.28515625" style="41" customWidth="1"/>
    <col min="6" max="7" width="8" style="41" customWidth="1"/>
    <col min="8" max="8" width="8.7109375" style="41" customWidth="1"/>
    <col min="9" max="9" width="7.7109375" style="41" customWidth="1"/>
    <col min="10" max="10" width="1.140625" style="41" customWidth="1"/>
    <col min="11" max="11" width="10" style="41" customWidth="1"/>
    <col min="12" max="12" width="8.7109375" style="41" customWidth="1"/>
    <col min="13" max="13" width="9" style="41" customWidth="1"/>
    <col min="14" max="16384" width="11.42578125" style="41"/>
  </cols>
  <sheetData>
    <row r="1" spans="1:13" ht="19.5" customHeight="1" thickBot="1" x14ac:dyDescent="0.3">
      <c r="A1" s="55" t="s">
        <v>0</v>
      </c>
      <c r="D1" s="249" t="s">
        <v>321</v>
      </c>
      <c r="J1" s="176">
        <v>1</v>
      </c>
      <c r="K1" s="233"/>
      <c r="L1" s="234" t="s">
        <v>125</v>
      </c>
      <c r="M1" s="222"/>
    </row>
    <row r="2" spans="1:13" ht="12" customHeight="1" thickBot="1" x14ac:dyDescent="0.25">
      <c r="A2" s="56" t="s">
        <v>2</v>
      </c>
      <c r="K2" s="235"/>
      <c r="L2" s="236" t="s">
        <v>334</v>
      </c>
      <c r="M2" s="222"/>
    </row>
    <row r="3" spans="1:13" s="56" customFormat="1" ht="6" customHeight="1" x14ac:dyDescent="0.2"/>
    <row r="4" spans="1:13" ht="11.45" customHeight="1" x14ac:dyDescent="0.2">
      <c r="A4" s="28" t="s">
        <v>1</v>
      </c>
      <c r="B4" s="23"/>
      <c r="C4" s="24"/>
      <c r="D4" s="24"/>
      <c r="E4" s="24"/>
      <c r="F4" s="29" t="s">
        <v>1</v>
      </c>
      <c r="G4" s="29"/>
      <c r="H4" s="29"/>
      <c r="I4" s="24"/>
      <c r="J4" s="24"/>
      <c r="K4" s="23"/>
      <c r="L4" s="24"/>
    </row>
    <row r="5" spans="1:13" s="56" customFormat="1" ht="10.15" customHeight="1" thickBot="1" x14ac:dyDescent="0.25">
      <c r="A5" s="220" t="s">
        <v>3</v>
      </c>
      <c r="B5" s="57"/>
      <c r="C5" s="57"/>
      <c r="D5" s="57"/>
      <c r="E5" s="57"/>
      <c r="F5" s="57"/>
      <c r="G5" s="57"/>
      <c r="H5" s="57"/>
      <c r="I5" s="24"/>
      <c r="J5" s="24"/>
      <c r="K5" s="24" t="s">
        <v>1</v>
      </c>
      <c r="L5" s="57"/>
    </row>
    <row r="6" spans="1:13" ht="12.6" customHeight="1" thickBot="1" x14ac:dyDescent="0.25">
      <c r="A6" s="219" t="s">
        <v>335</v>
      </c>
      <c r="B6" s="221" t="s">
        <v>336</v>
      </c>
      <c r="C6" s="84"/>
      <c r="D6" s="84"/>
      <c r="E6" s="84"/>
      <c r="F6" s="222"/>
      <c r="G6" s="79"/>
      <c r="H6" s="79" t="s">
        <v>71</v>
      </c>
      <c r="I6" s="23"/>
      <c r="J6" s="24"/>
      <c r="K6" s="217" t="s">
        <v>112</v>
      </c>
      <c r="L6" s="218"/>
      <c r="M6" s="54"/>
    </row>
    <row r="7" spans="1:13" s="56" customFormat="1" ht="10.15" customHeight="1" x14ac:dyDescent="0.2">
      <c r="A7" s="13"/>
      <c r="B7" s="24"/>
      <c r="C7" s="24"/>
      <c r="D7" s="24"/>
      <c r="E7" s="24"/>
      <c r="F7" s="80"/>
      <c r="G7" s="80"/>
      <c r="H7" s="80"/>
      <c r="I7" s="24"/>
      <c r="J7" s="24"/>
      <c r="K7" s="80"/>
      <c r="L7" s="80"/>
    </row>
    <row r="8" spans="1:13" s="56" customFormat="1" ht="10.15" customHeight="1" x14ac:dyDescent="0.2">
      <c r="A8" s="33"/>
      <c r="B8" s="57"/>
      <c r="C8" s="57"/>
      <c r="D8" s="57"/>
      <c r="E8" s="57"/>
      <c r="F8" s="58" t="s">
        <v>1</v>
      </c>
      <c r="G8" s="58"/>
      <c r="H8" s="58"/>
    </row>
    <row r="9" spans="1:13" ht="10.15" customHeight="1" x14ac:dyDescent="0.2">
      <c r="A9" s="28"/>
      <c r="B9" s="86" t="s">
        <v>4</v>
      </c>
      <c r="C9" s="5" t="s">
        <v>5</v>
      </c>
      <c r="D9" s="57"/>
      <c r="E9" s="57"/>
      <c r="L9" s="5" t="s">
        <v>4</v>
      </c>
      <c r="M9" s="5" t="s">
        <v>5</v>
      </c>
    </row>
    <row r="10" spans="1:13" s="56" customFormat="1" ht="10.15" customHeight="1" x14ac:dyDescent="0.2">
      <c r="A10" s="57" t="s">
        <v>6</v>
      </c>
      <c r="B10" s="181">
        <v>2</v>
      </c>
      <c r="C10" s="181">
        <v>2</v>
      </c>
      <c r="D10" s="57" t="s">
        <v>337</v>
      </c>
      <c r="E10" s="57"/>
      <c r="F10" s="57"/>
      <c r="G10" s="57"/>
      <c r="H10" s="57"/>
      <c r="J10" s="57"/>
      <c r="K10" s="93" t="s">
        <v>308</v>
      </c>
      <c r="L10" s="2">
        <v>2</v>
      </c>
      <c r="M10" s="2">
        <v>2</v>
      </c>
    </row>
    <row r="11" spans="1:13" ht="10.15" customHeight="1" x14ac:dyDescent="0.2">
      <c r="A11" s="57" t="s">
        <v>74</v>
      </c>
      <c r="B11" s="181">
        <v>0</v>
      </c>
      <c r="C11" s="181">
        <v>0</v>
      </c>
      <c r="D11" s="57"/>
      <c r="E11" s="57"/>
      <c r="F11" s="57"/>
      <c r="G11" s="57"/>
      <c r="H11" s="57"/>
      <c r="J11" s="57"/>
      <c r="K11" s="93" t="s">
        <v>309</v>
      </c>
      <c r="L11" s="2">
        <v>0</v>
      </c>
      <c r="M11" s="2">
        <v>0</v>
      </c>
    </row>
    <row r="12" spans="1:13" ht="9" customHeight="1" thickBot="1" x14ac:dyDescent="0.25">
      <c r="A12" s="60"/>
      <c r="B12" s="60"/>
      <c r="C12" s="60" t="s">
        <v>1</v>
      </c>
      <c r="D12" s="60"/>
      <c r="E12" s="60"/>
      <c r="F12" s="60"/>
      <c r="G12" s="60"/>
      <c r="H12" s="60"/>
      <c r="I12" s="60"/>
      <c r="J12" s="60"/>
      <c r="K12" s="60"/>
      <c r="L12" s="60" t="s">
        <v>1</v>
      </c>
      <c r="M12" s="66"/>
    </row>
    <row r="13" spans="1:13" ht="10.9" customHeight="1" x14ac:dyDescent="0.2">
      <c r="A13" s="61" t="s">
        <v>7</v>
      </c>
      <c r="B13" s="36" t="s">
        <v>8</v>
      </c>
      <c r="C13" s="36" t="s">
        <v>9</v>
      </c>
      <c r="D13" s="36" t="s">
        <v>10</v>
      </c>
      <c r="E13" s="7"/>
      <c r="F13" s="36" t="s">
        <v>11</v>
      </c>
      <c r="G13" s="36" t="s">
        <v>8</v>
      </c>
      <c r="H13" s="36" t="s">
        <v>9</v>
      </c>
      <c r="I13" s="36" t="s">
        <v>10</v>
      </c>
      <c r="J13" s="57"/>
      <c r="K13" s="227"/>
      <c r="L13" s="232" t="s">
        <v>14</v>
      </c>
      <c r="M13" s="223" t="s">
        <v>12</v>
      </c>
    </row>
    <row r="14" spans="1:13" ht="2.25" customHeight="1" x14ac:dyDescent="0.2">
      <c r="A14" s="13"/>
      <c r="B14" s="24"/>
      <c r="C14" s="24"/>
      <c r="D14" s="24"/>
      <c r="E14" s="24"/>
      <c r="I14" s="57"/>
      <c r="J14" s="57"/>
      <c r="K14" s="228"/>
      <c r="L14" s="49"/>
    </row>
    <row r="15" spans="1:13" ht="10.9" customHeight="1" x14ac:dyDescent="0.2">
      <c r="A15" s="81" t="s">
        <v>338</v>
      </c>
      <c r="B15" s="62">
        <v>23</v>
      </c>
      <c r="C15" s="62">
        <v>8</v>
      </c>
      <c r="D15" s="25">
        <v>31</v>
      </c>
      <c r="E15" s="24"/>
      <c r="F15" s="17" t="s">
        <v>307</v>
      </c>
      <c r="G15" s="2">
        <v>0</v>
      </c>
      <c r="H15" s="2">
        <v>0</v>
      </c>
      <c r="I15" s="2">
        <v>0</v>
      </c>
      <c r="J15" s="57"/>
      <c r="K15" s="228"/>
      <c r="L15" s="229" t="s">
        <v>15</v>
      </c>
      <c r="M15" s="224">
        <v>0</v>
      </c>
    </row>
    <row r="16" spans="1:13" ht="10.9" customHeight="1" x14ac:dyDescent="0.2">
      <c r="A16" s="24"/>
      <c r="B16" s="14"/>
      <c r="C16" s="15"/>
      <c r="D16" s="1"/>
      <c r="E16" s="24"/>
      <c r="F16" s="62">
        <v>6</v>
      </c>
      <c r="G16" s="2">
        <v>0</v>
      </c>
      <c r="H16" s="2">
        <v>0</v>
      </c>
      <c r="I16" s="2">
        <v>0</v>
      </c>
      <c r="J16" s="57"/>
      <c r="K16" s="228"/>
      <c r="L16" s="229" t="s">
        <v>73</v>
      </c>
      <c r="M16" s="224">
        <v>0</v>
      </c>
    </row>
    <row r="17" spans="1:13" ht="10.9" customHeight="1" x14ac:dyDescent="0.2">
      <c r="A17" s="13" t="s">
        <v>76</v>
      </c>
      <c r="B17" s="62">
        <v>4</v>
      </c>
      <c r="C17" s="62">
        <v>3</v>
      </c>
      <c r="D17" s="25">
        <v>7</v>
      </c>
      <c r="E17" s="24"/>
      <c r="F17" s="62">
        <v>7</v>
      </c>
      <c r="G17" s="2">
        <v>1</v>
      </c>
      <c r="H17" s="2">
        <v>3</v>
      </c>
      <c r="I17" s="2">
        <v>4</v>
      </c>
      <c r="J17" s="57"/>
      <c r="K17" s="228"/>
      <c r="L17" s="229" t="s">
        <v>17</v>
      </c>
      <c r="M17" s="224">
        <v>0</v>
      </c>
    </row>
    <row r="18" spans="1:13" ht="10.9" customHeight="1" x14ac:dyDescent="0.2">
      <c r="A18" s="10" t="s">
        <v>77</v>
      </c>
      <c r="B18" s="182">
        <v>0</v>
      </c>
      <c r="C18" s="182">
        <v>0</v>
      </c>
      <c r="D18" s="25">
        <v>0</v>
      </c>
      <c r="E18" s="24"/>
      <c r="F18" s="62">
        <v>8</v>
      </c>
      <c r="G18" s="2">
        <v>1</v>
      </c>
      <c r="H18" s="2">
        <v>0</v>
      </c>
      <c r="I18" s="2">
        <v>1</v>
      </c>
      <c r="J18" s="57"/>
      <c r="K18" s="228"/>
      <c r="L18" s="229" t="s">
        <v>19</v>
      </c>
      <c r="M18" s="224">
        <v>6</v>
      </c>
    </row>
    <row r="19" spans="1:13" ht="10.9" customHeight="1" x14ac:dyDescent="0.2">
      <c r="A19" s="24"/>
      <c r="B19" s="24"/>
      <c r="C19" s="24"/>
      <c r="D19" s="26"/>
      <c r="E19" s="24"/>
      <c r="F19" s="62">
        <v>9</v>
      </c>
      <c r="G19" s="2">
        <v>0</v>
      </c>
      <c r="H19" s="2">
        <v>2</v>
      </c>
      <c r="I19" s="2">
        <v>2</v>
      </c>
      <c r="J19" s="57"/>
      <c r="K19" s="228"/>
      <c r="L19" s="229" t="s">
        <v>20</v>
      </c>
      <c r="M19" s="224">
        <v>0</v>
      </c>
    </row>
    <row r="20" spans="1:13" ht="10.9" customHeight="1" x14ac:dyDescent="0.2">
      <c r="A20" s="13" t="s">
        <v>13</v>
      </c>
      <c r="B20" s="25">
        <v>27</v>
      </c>
      <c r="C20" s="25">
        <v>11</v>
      </c>
      <c r="D20" s="25">
        <v>38</v>
      </c>
      <c r="E20" s="24"/>
      <c r="F20" s="62">
        <v>10</v>
      </c>
      <c r="G20" s="2">
        <v>3</v>
      </c>
      <c r="H20" s="2">
        <v>0</v>
      </c>
      <c r="I20" s="2">
        <v>3</v>
      </c>
      <c r="J20" s="57"/>
      <c r="K20" s="228"/>
      <c r="L20" s="229" t="s">
        <v>22</v>
      </c>
      <c r="M20" s="224">
        <v>0</v>
      </c>
    </row>
    <row r="21" spans="1:13" ht="10.9" customHeight="1" x14ac:dyDescent="0.2">
      <c r="A21" s="24"/>
      <c r="B21" s="24"/>
      <c r="C21" s="24"/>
      <c r="D21" s="26"/>
      <c r="E21" s="24"/>
      <c r="F21" s="62">
        <v>11</v>
      </c>
      <c r="G21" s="2">
        <v>0</v>
      </c>
      <c r="H21" s="2">
        <v>0</v>
      </c>
      <c r="I21" s="2">
        <v>0</v>
      </c>
      <c r="J21" s="57"/>
      <c r="K21" s="228"/>
      <c r="L21" s="230" t="s">
        <v>78</v>
      </c>
      <c r="M21" s="225">
        <v>0</v>
      </c>
    </row>
    <row r="22" spans="1:13" ht="10.9" customHeight="1" x14ac:dyDescent="0.2">
      <c r="A22" s="13" t="s">
        <v>16</v>
      </c>
      <c r="B22" s="62">
        <v>0</v>
      </c>
      <c r="C22" s="62">
        <v>0</v>
      </c>
      <c r="D22" s="25">
        <v>0</v>
      </c>
      <c r="E22" s="24"/>
      <c r="F22" s="62">
        <v>12</v>
      </c>
      <c r="G22" s="2">
        <v>5</v>
      </c>
      <c r="H22" s="2">
        <v>1</v>
      </c>
      <c r="I22" s="2">
        <v>6</v>
      </c>
      <c r="J22" s="57"/>
      <c r="K22" s="228"/>
      <c r="L22" s="229" t="s">
        <v>23</v>
      </c>
      <c r="M22" s="224">
        <v>0</v>
      </c>
    </row>
    <row r="23" spans="1:13" ht="10.9" customHeight="1" x14ac:dyDescent="0.2">
      <c r="A23" s="12" t="s">
        <v>287</v>
      </c>
      <c r="B23" s="62">
        <v>0</v>
      </c>
      <c r="C23" s="62">
        <v>0</v>
      </c>
      <c r="D23" s="25">
        <v>0</v>
      </c>
      <c r="E23" s="24"/>
      <c r="F23" s="62">
        <v>13</v>
      </c>
      <c r="G23" s="2">
        <v>4</v>
      </c>
      <c r="H23" s="2">
        <v>1</v>
      </c>
      <c r="I23" s="2">
        <v>5</v>
      </c>
      <c r="J23" s="57"/>
      <c r="K23" s="228"/>
      <c r="L23" s="231" t="s">
        <v>24</v>
      </c>
      <c r="M23" s="226">
        <v>6</v>
      </c>
    </row>
    <row r="24" spans="1:13" ht="10.9" customHeight="1" x14ac:dyDescent="0.2">
      <c r="A24" s="13" t="s">
        <v>18</v>
      </c>
      <c r="B24" s="62">
        <v>5</v>
      </c>
      <c r="C24" s="62">
        <v>1</v>
      </c>
      <c r="D24" s="25">
        <v>6</v>
      </c>
      <c r="E24" s="24"/>
      <c r="F24" s="62">
        <v>14</v>
      </c>
      <c r="G24" s="2">
        <v>6</v>
      </c>
      <c r="H24" s="2">
        <v>1</v>
      </c>
      <c r="I24" s="2">
        <v>7</v>
      </c>
      <c r="J24" s="57"/>
      <c r="K24" s="24"/>
      <c r="M24" s="129" t="b">
        <v>1</v>
      </c>
    </row>
    <row r="25" spans="1:13" ht="10.9" customHeight="1" x14ac:dyDescent="0.2">
      <c r="A25" s="24"/>
      <c r="B25" s="24"/>
      <c r="C25" s="24"/>
      <c r="D25" s="26"/>
      <c r="E25" s="24"/>
      <c r="F25" s="17">
        <v>15</v>
      </c>
      <c r="G25" s="2">
        <v>1</v>
      </c>
      <c r="H25" s="2">
        <v>1</v>
      </c>
      <c r="I25" s="2">
        <v>2</v>
      </c>
      <c r="J25" s="57"/>
    </row>
    <row r="26" spans="1:13" ht="10.9" customHeight="1" x14ac:dyDescent="0.2">
      <c r="A26" s="37" t="s">
        <v>339</v>
      </c>
      <c r="B26" s="25">
        <v>22</v>
      </c>
      <c r="C26" s="25">
        <v>10</v>
      </c>
      <c r="D26" s="25">
        <v>32</v>
      </c>
      <c r="E26" s="24"/>
      <c r="F26" s="17">
        <v>16</v>
      </c>
      <c r="G26" s="2">
        <v>0</v>
      </c>
      <c r="H26" s="2">
        <v>1</v>
      </c>
      <c r="I26" s="2">
        <v>1</v>
      </c>
      <c r="J26" s="57"/>
    </row>
    <row r="27" spans="1:13" ht="10.9" customHeight="1" x14ac:dyDescent="0.2">
      <c r="A27" s="37"/>
      <c r="B27" s="65"/>
      <c r="C27" s="65"/>
      <c r="D27" s="65"/>
      <c r="E27" s="24"/>
      <c r="F27" s="17">
        <v>17</v>
      </c>
      <c r="G27" s="2">
        <v>1</v>
      </c>
      <c r="H27" s="2">
        <v>0</v>
      </c>
      <c r="I27" s="2">
        <v>1</v>
      </c>
      <c r="J27" s="57"/>
    </row>
    <row r="28" spans="1:13" ht="10.9" customHeight="1" x14ac:dyDescent="0.2">
      <c r="A28" s="216" t="s">
        <v>340</v>
      </c>
      <c r="B28" s="62">
        <v>0</v>
      </c>
      <c r="C28" s="65"/>
      <c r="D28" s="65"/>
      <c r="E28" s="24"/>
      <c r="F28" s="17">
        <v>18</v>
      </c>
      <c r="G28" s="2">
        <v>0</v>
      </c>
      <c r="H28" s="2">
        <v>0</v>
      </c>
      <c r="I28" s="2">
        <v>0</v>
      </c>
      <c r="J28" s="57"/>
    </row>
    <row r="29" spans="1:13" ht="10.9" customHeight="1" x14ac:dyDescent="0.2">
      <c r="A29" s="33" t="s">
        <v>341</v>
      </c>
      <c r="B29" s="65"/>
      <c r="C29" s="65"/>
      <c r="D29" s="65"/>
      <c r="E29" s="24"/>
      <c r="F29" s="17" t="s">
        <v>21</v>
      </c>
      <c r="G29" s="2">
        <v>0</v>
      </c>
      <c r="H29" s="2">
        <v>0</v>
      </c>
      <c r="I29" s="2">
        <v>0</v>
      </c>
      <c r="J29" s="57"/>
    </row>
    <row r="30" spans="1:13" ht="3" customHeight="1" x14ac:dyDescent="0.2">
      <c r="A30" s="57"/>
      <c r="B30" s="24"/>
      <c r="C30" s="24"/>
      <c r="D30" s="24"/>
      <c r="E30" s="57"/>
      <c r="F30" s="57"/>
      <c r="G30" s="57"/>
      <c r="H30" s="57"/>
      <c r="I30" s="57"/>
      <c r="J30" s="57"/>
    </row>
    <row r="31" spans="1:13" ht="10.9" customHeight="1" x14ac:dyDescent="0.2">
      <c r="C31" s="24"/>
      <c r="D31" s="24"/>
      <c r="E31" s="57"/>
      <c r="F31" s="18" t="s">
        <v>24</v>
      </c>
      <c r="G31" s="16">
        <v>22</v>
      </c>
      <c r="H31" s="16">
        <v>10</v>
      </c>
      <c r="I31" s="16">
        <v>32</v>
      </c>
      <c r="J31" s="57"/>
    </row>
    <row r="32" spans="1:13" ht="8.25" customHeight="1" thickBot="1" x14ac:dyDescent="0.25">
      <c r="A32" s="60"/>
      <c r="B32" s="60"/>
      <c r="C32" s="60"/>
      <c r="D32" s="60"/>
      <c r="E32" s="60"/>
      <c r="F32" s="60"/>
      <c r="G32" s="130" t="b">
        <v>1</v>
      </c>
      <c r="H32" s="130" t="b">
        <v>1</v>
      </c>
      <c r="I32" s="130" t="b">
        <v>1</v>
      </c>
      <c r="J32" s="60"/>
      <c r="K32" s="63"/>
      <c r="L32" s="63"/>
      <c r="M32" s="63"/>
    </row>
    <row r="33" spans="1:13" x14ac:dyDescent="0.2">
      <c r="A33" s="87" t="s">
        <v>284</v>
      </c>
      <c r="B33" s="57"/>
      <c r="C33" s="38" t="s">
        <v>101</v>
      </c>
      <c r="D33" s="38" t="s">
        <v>103</v>
      </c>
      <c r="E33" s="57"/>
      <c r="F33" s="57"/>
      <c r="G33" s="57"/>
      <c r="H33" s="57"/>
      <c r="I33" s="57"/>
      <c r="J33" s="57"/>
      <c r="L33" s="38" t="s">
        <v>101</v>
      </c>
      <c r="M33" s="38" t="s">
        <v>102</v>
      </c>
    </row>
    <row r="34" spans="1:13" ht="10.9" customHeight="1" x14ac:dyDescent="0.2">
      <c r="A34" s="39"/>
      <c r="B34" s="125" t="s">
        <v>278</v>
      </c>
      <c r="C34" s="2">
        <v>0</v>
      </c>
      <c r="D34" s="2">
        <v>2</v>
      </c>
      <c r="E34" s="57"/>
      <c r="G34" s="64"/>
      <c r="H34" s="91" t="s">
        <v>25</v>
      </c>
      <c r="I34" s="57"/>
      <c r="J34" s="57"/>
      <c r="L34" s="2">
        <v>2</v>
      </c>
      <c r="M34" s="2">
        <v>0</v>
      </c>
    </row>
    <row r="35" spans="1:13" ht="10.9" customHeight="1" x14ac:dyDescent="0.2">
      <c r="A35" s="40"/>
      <c r="B35" s="125" t="s">
        <v>279</v>
      </c>
      <c r="C35" s="2">
        <v>1</v>
      </c>
      <c r="D35" s="2">
        <v>1</v>
      </c>
      <c r="E35" s="57"/>
      <c r="G35" s="64"/>
      <c r="H35" s="91" t="s">
        <v>26</v>
      </c>
      <c r="I35" s="57"/>
      <c r="J35" s="57"/>
      <c r="L35" s="2">
        <v>0</v>
      </c>
      <c r="M35" s="2">
        <v>2</v>
      </c>
    </row>
    <row r="36" spans="1:13" ht="10.9" customHeight="1" x14ac:dyDescent="0.2">
      <c r="A36" s="39"/>
      <c r="B36" s="203" t="s">
        <v>280</v>
      </c>
      <c r="C36" s="2">
        <v>0</v>
      </c>
      <c r="D36" s="2">
        <v>2</v>
      </c>
      <c r="E36" s="57"/>
      <c r="G36" s="64"/>
      <c r="H36" s="91" t="s">
        <v>27</v>
      </c>
      <c r="I36" s="57"/>
      <c r="J36" s="57"/>
      <c r="L36" s="2">
        <v>2</v>
      </c>
      <c r="M36" s="2">
        <v>0</v>
      </c>
    </row>
    <row r="37" spans="1:13" ht="10.9" customHeight="1" x14ac:dyDescent="0.2">
      <c r="A37" s="69"/>
      <c r="B37" s="204" t="s">
        <v>281</v>
      </c>
      <c r="C37" s="183">
        <v>1</v>
      </c>
      <c r="D37" s="2">
        <v>1</v>
      </c>
      <c r="E37" s="57"/>
      <c r="G37" s="64"/>
      <c r="H37" s="91" t="s">
        <v>28</v>
      </c>
      <c r="I37" s="57"/>
      <c r="J37" s="57"/>
      <c r="L37" s="5" t="s">
        <v>1</v>
      </c>
      <c r="M37" s="3" t="s">
        <v>1</v>
      </c>
    </row>
    <row r="38" spans="1:13" ht="10.9" customHeight="1" x14ac:dyDescent="0.2">
      <c r="B38" s="39"/>
      <c r="C38" s="6" t="s">
        <v>1</v>
      </c>
      <c r="D38" s="6" t="s">
        <v>1</v>
      </c>
      <c r="E38" s="57"/>
      <c r="G38" s="64"/>
      <c r="H38" s="91" t="s">
        <v>29</v>
      </c>
      <c r="I38" s="57"/>
      <c r="J38" s="57"/>
      <c r="L38" s="2">
        <v>2</v>
      </c>
      <c r="M38" s="2">
        <v>0</v>
      </c>
    </row>
    <row r="39" spans="1:13" ht="10.9" customHeight="1" x14ac:dyDescent="0.2">
      <c r="A39" s="39"/>
      <c r="B39" s="39"/>
      <c r="C39" s="7" t="s">
        <v>12</v>
      </c>
      <c r="D39" s="3"/>
      <c r="E39" s="57"/>
      <c r="G39" s="64"/>
      <c r="H39" s="91" t="s">
        <v>99</v>
      </c>
      <c r="I39" s="57"/>
      <c r="J39" s="57"/>
      <c r="L39" s="5" t="s">
        <v>1</v>
      </c>
      <c r="M39" s="3" t="s">
        <v>1</v>
      </c>
    </row>
    <row r="40" spans="1:13" ht="10.9" customHeight="1" x14ac:dyDescent="0.2">
      <c r="B40" s="10" t="s">
        <v>311</v>
      </c>
      <c r="C40" s="184">
        <v>0</v>
      </c>
      <c r="D40" s="3"/>
      <c r="E40" s="57"/>
      <c r="G40" s="64"/>
      <c r="H40" s="91" t="s">
        <v>31</v>
      </c>
      <c r="I40" s="57"/>
      <c r="J40" s="57"/>
      <c r="L40" s="2">
        <v>1</v>
      </c>
      <c r="M40" s="2">
        <v>1</v>
      </c>
    </row>
    <row r="41" spans="1:13" ht="10.9" customHeight="1" x14ac:dyDescent="0.2">
      <c r="B41" s="10" t="s">
        <v>312</v>
      </c>
      <c r="C41" s="184">
        <v>0</v>
      </c>
      <c r="D41" s="3"/>
      <c r="E41" s="57"/>
      <c r="G41" s="64"/>
      <c r="H41" s="91" t="s">
        <v>32</v>
      </c>
      <c r="I41" s="57"/>
      <c r="J41" s="57"/>
      <c r="L41" s="2">
        <v>0</v>
      </c>
      <c r="M41" s="2">
        <v>2</v>
      </c>
    </row>
    <row r="42" spans="1:13" ht="10.9" customHeight="1" x14ac:dyDescent="0.2">
      <c r="B42" s="10" t="s">
        <v>313</v>
      </c>
      <c r="C42" s="184">
        <v>0</v>
      </c>
      <c r="D42" s="4" t="s">
        <v>1</v>
      </c>
      <c r="E42" s="57"/>
      <c r="G42" s="64"/>
      <c r="H42" s="91" t="s">
        <v>33</v>
      </c>
      <c r="I42" s="57"/>
      <c r="J42" s="57"/>
      <c r="L42" s="8"/>
      <c r="M42" s="3" t="s">
        <v>1</v>
      </c>
    </row>
    <row r="43" spans="1:13" ht="10.9" customHeight="1" x14ac:dyDescent="0.2">
      <c r="A43" s="10"/>
      <c r="B43" s="65"/>
      <c r="C43" s="129" t="b">
        <v>1</v>
      </c>
      <c r="D43" s="3"/>
      <c r="E43" s="57"/>
      <c r="G43" s="64"/>
      <c r="H43" s="91" t="s">
        <v>97</v>
      </c>
      <c r="I43" s="57"/>
      <c r="J43" s="57"/>
      <c r="L43" s="2">
        <v>0</v>
      </c>
      <c r="M43" s="2">
        <v>2</v>
      </c>
    </row>
    <row r="44" spans="1:13" ht="10.9" customHeight="1" thickBot="1" x14ac:dyDescent="0.25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6"/>
      <c r="M44" s="60"/>
    </row>
    <row r="45" spans="1:13" ht="10.9" customHeight="1" x14ac:dyDescent="0.2">
      <c r="A45" s="58" t="s">
        <v>282</v>
      </c>
      <c r="C45" s="38" t="s">
        <v>12</v>
      </c>
      <c r="D45" s="57"/>
      <c r="E45" s="57"/>
      <c r="F45" s="67"/>
      <c r="G45" s="67"/>
      <c r="H45" s="67"/>
      <c r="I45" s="39"/>
      <c r="J45" s="68" t="s">
        <v>80</v>
      </c>
      <c r="L45" s="69"/>
    </row>
    <row r="46" spans="1:13" ht="10.9" customHeight="1" x14ac:dyDescent="0.2">
      <c r="A46" s="50"/>
      <c r="B46" s="34" t="s">
        <v>81</v>
      </c>
      <c r="C46" s="184">
        <v>1</v>
      </c>
      <c r="D46" s="57"/>
      <c r="E46" s="57"/>
      <c r="F46" s="70"/>
      <c r="G46" s="70"/>
      <c r="H46" s="70"/>
      <c r="I46" s="9"/>
      <c r="J46" s="57"/>
      <c r="K46" s="12" t="s">
        <v>82</v>
      </c>
      <c r="L46" s="183">
        <v>0</v>
      </c>
    </row>
    <row r="47" spans="1:13" ht="10.9" customHeight="1" x14ac:dyDescent="0.2">
      <c r="A47" s="50"/>
      <c r="B47" s="10" t="s">
        <v>83</v>
      </c>
      <c r="C47" s="184">
        <v>2</v>
      </c>
      <c r="D47" s="5"/>
      <c r="E47" s="57"/>
      <c r="F47" s="10"/>
      <c r="G47" s="10"/>
      <c r="H47" s="10"/>
      <c r="I47" s="70"/>
      <c r="J47" s="3"/>
      <c r="K47" s="12" t="s">
        <v>84</v>
      </c>
      <c r="L47" s="183">
        <v>0</v>
      </c>
    </row>
    <row r="48" spans="1:13" ht="10.9" customHeight="1" x14ac:dyDescent="0.2">
      <c r="A48" s="59"/>
      <c r="B48" s="10" t="s">
        <v>85</v>
      </c>
      <c r="C48" s="185">
        <v>0</v>
      </c>
      <c r="D48" s="5"/>
      <c r="E48" s="57"/>
      <c r="F48" s="10"/>
      <c r="G48" s="10"/>
      <c r="H48" s="10"/>
      <c r="I48" s="70"/>
      <c r="J48" s="3"/>
      <c r="K48" s="12" t="s">
        <v>86</v>
      </c>
      <c r="L48" s="183">
        <v>2</v>
      </c>
    </row>
    <row r="49" spans="1:13" ht="10.9" customHeight="1" x14ac:dyDescent="0.2">
      <c r="A49" s="59"/>
      <c r="B49" s="51" t="s">
        <v>87</v>
      </c>
      <c r="C49" s="184">
        <v>0</v>
      </c>
      <c r="D49" s="5"/>
      <c r="E49" s="57"/>
      <c r="F49" s="10"/>
      <c r="G49" s="10"/>
      <c r="H49" s="10"/>
      <c r="I49" s="70"/>
      <c r="J49" s="3"/>
      <c r="K49" s="12" t="s">
        <v>88</v>
      </c>
      <c r="L49" s="183">
        <v>0</v>
      </c>
    </row>
    <row r="50" spans="1:13" ht="10.5" customHeight="1" thickBot="1" x14ac:dyDescent="0.25">
      <c r="A50" s="71"/>
      <c r="B50" s="52"/>
      <c r="C50" s="11" t="s">
        <v>1</v>
      </c>
      <c r="D50" s="60"/>
      <c r="E50" s="60"/>
      <c r="F50" s="63"/>
      <c r="G50" s="63"/>
      <c r="H50" s="63"/>
      <c r="I50" s="71"/>
      <c r="J50" s="72"/>
      <c r="K50" s="60"/>
      <c r="L50" s="130" t="b">
        <v>1</v>
      </c>
      <c r="M50" s="71"/>
    </row>
    <row r="51" spans="1:13" ht="10.9" customHeight="1" x14ac:dyDescent="0.2">
      <c r="A51" s="58" t="s">
        <v>35</v>
      </c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</row>
    <row r="52" spans="1:13" ht="10.9" customHeight="1" x14ac:dyDescent="0.2">
      <c r="B52" s="5" t="s">
        <v>12</v>
      </c>
      <c r="C52" s="57"/>
      <c r="D52" s="57"/>
      <c r="E52" s="57"/>
      <c r="G52" s="65"/>
      <c r="H52" s="182">
        <v>57</v>
      </c>
      <c r="I52" s="58" t="s">
        <v>36</v>
      </c>
      <c r="J52" s="57"/>
      <c r="K52" s="57"/>
      <c r="L52" s="57"/>
    </row>
    <row r="53" spans="1:13" ht="10.9" customHeight="1" x14ac:dyDescent="0.2">
      <c r="B53" s="184">
        <v>4</v>
      </c>
      <c r="C53" s="58" t="s">
        <v>37</v>
      </c>
      <c r="D53" s="57"/>
      <c r="E53" s="57"/>
      <c r="G53" s="10"/>
      <c r="H53" s="186">
        <v>29</v>
      </c>
      <c r="I53" s="58" t="s">
        <v>38</v>
      </c>
      <c r="J53" s="57"/>
      <c r="K53" s="57"/>
      <c r="L53" s="57"/>
    </row>
    <row r="54" spans="1:13" ht="10.9" customHeight="1" x14ac:dyDescent="0.2">
      <c r="B54" s="57" t="s">
        <v>39</v>
      </c>
      <c r="C54" s="57"/>
      <c r="D54" s="57"/>
      <c r="E54" s="57"/>
      <c r="G54" s="57"/>
      <c r="H54" s="57" t="s">
        <v>40</v>
      </c>
      <c r="I54" s="57"/>
      <c r="J54" s="57"/>
      <c r="K54" s="57"/>
      <c r="L54" s="57"/>
    </row>
    <row r="55" spans="1:13" ht="6" customHeight="1" thickBot="1" x14ac:dyDescent="0.25">
      <c r="A55" s="60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</row>
    <row r="56" spans="1:13" ht="5.25" customHeight="1" x14ac:dyDescent="0.2"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</row>
    <row r="57" spans="1:13" ht="10.9" customHeight="1" x14ac:dyDescent="0.2">
      <c r="A57" s="58" t="s">
        <v>283</v>
      </c>
      <c r="B57" s="57"/>
      <c r="D57" s="39"/>
      <c r="E57" s="39"/>
      <c r="F57" s="57"/>
      <c r="G57" s="57"/>
      <c r="H57" s="57"/>
      <c r="I57" s="57"/>
      <c r="J57" s="57"/>
      <c r="K57" s="57"/>
      <c r="L57" s="57"/>
    </row>
    <row r="58" spans="1:13" ht="7.5" customHeight="1" x14ac:dyDescent="0.2">
      <c r="A58" s="57"/>
      <c r="B58" s="57"/>
      <c r="E58" s="57"/>
      <c r="F58" s="57"/>
      <c r="G58" s="57"/>
      <c r="H58" s="57"/>
      <c r="I58" s="57"/>
      <c r="J58" s="57"/>
      <c r="K58" s="57"/>
      <c r="L58" s="57"/>
    </row>
    <row r="59" spans="1:13" ht="10.9" customHeight="1" x14ac:dyDescent="0.2">
      <c r="A59" s="57"/>
      <c r="B59" s="57" t="s">
        <v>41</v>
      </c>
      <c r="D59" s="57" t="s">
        <v>314</v>
      </c>
      <c r="E59" s="57"/>
      <c r="G59" s="57" t="s">
        <v>315</v>
      </c>
      <c r="H59" s="57" t="s">
        <v>316</v>
      </c>
      <c r="I59" s="57" t="s">
        <v>317</v>
      </c>
      <c r="J59" s="57"/>
      <c r="K59" s="57"/>
      <c r="L59" s="57"/>
    </row>
    <row r="60" spans="1:13" ht="10.9" customHeight="1" x14ac:dyDescent="0.2">
      <c r="A60" s="57"/>
      <c r="B60" s="57" t="s">
        <v>42</v>
      </c>
      <c r="D60" s="57" t="s">
        <v>89</v>
      </c>
      <c r="E60" s="57"/>
      <c r="G60" s="57" t="s">
        <v>89</v>
      </c>
      <c r="H60" s="57" t="s">
        <v>89</v>
      </c>
      <c r="I60" s="57" t="s">
        <v>90</v>
      </c>
      <c r="J60" s="57"/>
      <c r="K60" s="57"/>
      <c r="L60" s="57"/>
    </row>
    <row r="61" spans="1:13" ht="10.9" customHeight="1" x14ac:dyDescent="0.2">
      <c r="A61" s="57" t="s">
        <v>342</v>
      </c>
      <c r="B61" s="62">
        <v>200</v>
      </c>
      <c r="D61" s="62">
        <v>0</v>
      </c>
      <c r="E61" s="65"/>
      <c r="G61" s="62">
        <v>0</v>
      </c>
      <c r="H61" s="62">
        <v>0</v>
      </c>
      <c r="I61" s="62">
        <v>0</v>
      </c>
      <c r="J61" s="57"/>
      <c r="K61" s="57"/>
      <c r="L61" s="57"/>
    </row>
    <row r="62" spans="1:13" ht="10.9" customHeight="1" x14ac:dyDescent="0.2">
      <c r="A62" s="57" t="s">
        <v>343</v>
      </c>
      <c r="B62" s="62">
        <v>10</v>
      </c>
      <c r="D62" s="62">
        <v>10</v>
      </c>
      <c r="E62" s="65"/>
      <c r="G62" s="62">
        <v>16</v>
      </c>
      <c r="H62" s="62">
        <v>0</v>
      </c>
      <c r="I62" s="62">
        <v>0</v>
      </c>
      <c r="J62" s="57"/>
      <c r="K62" s="57"/>
      <c r="L62" s="57"/>
    </row>
    <row r="63" spans="1:13" ht="10.9" customHeight="1" x14ac:dyDescent="0.2">
      <c r="A63" s="57" t="s">
        <v>344</v>
      </c>
      <c r="B63" s="62">
        <v>18</v>
      </c>
      <c r="D63" s="62">
        <v>0</v>
      </c>
      <c r="E63" s="65"/>
      <c r="G63" s="62">
        <v>0</v>
      </c>
      <c r="H63" s="62">
        <v>0</v>
      </c>
      <c r="I63" s="62">
        <v>40</v>
      </c>
      <c r="J63" s="57"/>
      <c r="K63" s="57"/>
      <c r="L63" s="34" t="s">
        <v>91</v>
      </c>
    </row>
    <row r="64" spans="1:13" ht="10.9" customHeight="1" x14ac:dyDescent="0.2">
      <c r="A64" s="57" t="s">
        <v>345</v>
      </c>
      <c r="B64" s="25">
        <v>228</v>
      </c>
      <c r="D64" s="25">
        <v>10</v>
      </c>
      <c r="E64" s="65"/>
      <c r="G64" s="25">
        <v>16</v>
      </c>
      <c r="H64" s="25">
        <v>0</v>
      </c>
      <c r="I64" s="25">
        <v>40</v>
      </c>
      <c r="J64" s="57"/>
      <c r="L64" s="25">
        <v>294</v>
      </c>
    </row>
    <row r="65" spans="1:13" ht="7.5" customHeight="1" thickBot="1" x14ac:dyDescent="0.25">
      <c r="A65" s="60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</row>
    <row r="66" spans="1:13" ht="10.9" customHeight="1" x14ac:dyDescent="0.2">
      <c r="A66" s="58" t="s">
        <v>47</v>
      </c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</row>
    <row r="67" spans="1:13" ht="10.9" customHeight="1" x14ac:dyDescent="0.2">
      <c r="A67" s="57"/>
      <c r="B67" s="5" t="s">
        <v>48</v>
      </c>
      <c r="C67" s="5" t="s">
        <v>49</v>
      </c>
      <c r="D67" s="5" t="s">
        <v>50</v>
      </c>
      <c r="E67" s="5"/>
      <c r="F67" s="5" t="s">
        <v>51</v>
      </c>
      <c r="G67" s="5" t="s">
        <v>52</v>
      </c>
      <c r="H67" s="5" t="s">
        <v>53</v>
      </c>
      <c r="J67" s="5"/>
      <c r="L67" s="57"/>
    </row>
    <row r="68" spans="1:13" ht="10.9" customHeight="1" x14ac:dyDescent="0.2">
      <c r="A68" s="57"/>
      <c r="B68" s="2">
        <v>0</v>
      </c>
      <c r="C68" s="2">
        <v>0</v>
      </c>
      <c r="D68" s="2">
        <v>0</v>
      </c>
      <c r="E68" s="5"/>
      <c r="F68" s="2">
        <v>2</v>
      </c>
      <c r="G68" s="2">
        <v>0</v>
      </c>
      <c r="H68" s="2">
        <v>0</v>
      </c>
      <c r="I68" s="131" t="b">
        <v>1</v>
      </c>
      <c r="J68" s="3"/>
    </row>
    <row r="69" spans="1:13" ht="7.5" customHeight="1" x14ac:dyDescent="0.2">
      <c r="A69" s="57"/>
      <c r="B69" s="57" t="s">
        <v>1</v>
      </c>
      <c r="C69" s="57"/>
      <c r="D69" s="57"/>
      <c r="E69" s="57"/>
      <c r="F69" s="57"/>
      <c r="G69" s="57"/>
      <c r="H69" s="57"/>
      <c r="I69" s="57"/>
      <c r="J69" s="57"/>
      <c r="K69" s="57"/>
      <c r="L69" s="57"/>
    </row>
    <row r="70" spans="1:13" ht="7.5" customHeight="1" x14ac:dyDescent="0.2">
      <c r="A70" s="57"/>
      <c r="B70" s="5" t="s">
        <v>12</v>
      </c>
      <c r="C70" s="57"/>
      <c r="D70" s="57"/>
      <c r="E70" s="57"/>
      <c r="F70" s="57"/>
      <c r="G70" s="57"/>
      <c r="H70" s="57"/>
      <c r="I70" s="57"/>
      <c r="J70" s="57"/>
      <c r="K70" s="57"/>
      <c r="L70" s="57"/>
    </row>
    <row r="71" spans="1:13" ht="10.9" customHeight="1" x14ac:dyDescent="0.2">
      <c r="A71" s="57" t="s">
        <v>54</v>
      </c>
      <c r="B71" s="2">
        <v>13</v>
      </c>
      <c r="C71" s="57" t="s">
        <v>55</v>
      </c>
      <c r="D71" s="57"/>
      <c r="E71" s="57"/>
      <c r="G71" s="42"/>
      <c r="H71" s="42" t="s">
        <v>346</v>
      </c>
      <c r="I71" s="187" t="s">
        <v>225</v>
      </c>
      <c r="J71" s="82"/>
      <c r="K71" s="82"/>
      <c r="L71" s="82"/>
      <c r="M71" s="83"/>
    </row>
    <row r="72" spans="1:13" ht="10.9" customHeight="1" x14ac:dyDescent="0.2">
      <c r="E72" s="57"/>
      <c r="F72" s="6"/>
      <c r="G72" s="6"/>
      <c r="H72" s="6"/>
      <c r="I72" s="6"/>
      <c r="J72" s="24"/>
      <c r="K72" s="24"/>
      <c r="L72" s="57"/>
    </row>
    <row r="73" spans="1:13" ht="10.9" customHeight="1" x14ac:dyDescent="0.2">
      <c r="A73" s="43" t="s">
        <v>93</v>
      </c>
      <c r="B73" s="2">
        <v>11</v>
      </c>
      <c r="C73" s="58" t="s">
        <v>141</v>
      </c>
      <c r="E73" s="57"/>
      <c r="G73" s="18"/>
      <c r="H73" s="18" t="s">
        <v>347</v>
      </c>
      <c r="I73" s="187" t="s">
        <v>225</v>
      </c>
      <c r="J73" s="82"/>
      <c r="K73" s="82"/>
      <c r="L73" s="82"/>
      <c r="M73" s="49"/>
    </row>
    <row r="74" spans="1:13" ht="10.9" customHeight="1" x14ac:dyDescent="0.2">
      <c r="A74" s="67" t="s">
        <v>95</v>
      </c>
      <c r="B74" s="184">
        <v>53</v>
      </c>
      <c r="C74" s="74" t="s">
        <v>140</v>
      </c>
      <c r="D74" s="74"/>
      <c r="E74" s="24"/>
      <c r="F74" s="24"/>
      <c r="G74" s="24"/>
      <c r="H74" s="24"/>
      <c r="I74" s="24"/>
      <c r="J74" s="24"/>
      <c r="K74" s="61"/>
      <c r="L74" s="24"/>
    </row>
    <row r="75" spans="1:13" ht="6" customHeight="1" x14ac:dyDescent="0.2">
      <c r="A75" s="57"/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</row>
    <row r="76" spans="1:13" ht="10.9" customHeight="1" thickBot="1" x14ac:dyDescent="0.25">
      <c r="A76" s="18" t="s">
        <v>104</v>
      </c>
      <c r="B76" s="188" t="s">
        <v>225</v>
      </c>
      <c r="C76" s="60"/>
      <c r="D76" s="63"/>
      <c r="E76" s="57"/>
      <c r="F76" s="18" t="s">
        <v>57</v>
      </c>
      <c r="G76" s="60" t="s">
        <v>225</v>
      </c>
      <c r="H76" s="60"/>
      <c r="I76" s="60"/>
      <c r="J76" s="57"/>
      <c r="K76" s="18" t="s">
        <v>58</v>
      </c>
      <c r="L76" s="188" t="s">
        <v>225</v>
      </c>
      <c r="M76" s="63"/>
    </row>
    <row r="77" spans="1:13" ht="10.9" customHeight="1" thickBot="1" x14ac:dyDescent="0.25">
      <c r="A77" s="18" t="s">
        <v>59</v>
      </c>
      <c r="B77" s="189" t="s">
        <v>225</v>
      </c>
      <c r="C77" s="84"/>
      <c r="D77" s="237"/>
      <c r="E77" s="57"/>
      <c r="F77" s="18" t="s">
        <v>60</v>
      </c>
      <c r="G77" s="84" t="s">
        <v>225</v>
      </c>
      <c r="H77" s="84"/>
      <c r="I77" s="84"/>
      <c r="J77" s="57"/>
      <c r="K77" s="18" t="s">
        <v>121</v>
      </c>
      <c r="L77" s="188" t="s">
        <v>225</v>
      </c>
      <c r="M77" s="63"/>
    </row>
    <row r="78" spans="1:13" ht="10.9" customHeight="1" thickBot="1" x14ac:dyDescent="0.25">
      <c r="A78" s="18" t="s">
        <v>62</v>
      </c>
      <c r="B78" s="60" t="s">
        <v>225</v>
      </c>
      <c r="C78" s="60" t="s">
        <v>225</v>
      </c>
      <c r="D78" s="60"/>
      <c r="E78" s="60"/>
      <c r="F78" s="60"/>
      <c r="G78" s="60" t="s">
        <v>226</v>
      </c>
      <c r="H78" s="60"/>
      <c r="I78" s="60"/>
      <c r="J78" s="57"/>
      <c r="K78" s="18" t="s">
        <v>63</v>
      </c>
      <c r="L78" s="188" t="s">
        <v>225</v>
      </c>
      <c r="M78" s="63"/>
    </row>
    <row r="79" spans="1:13" ht="10.9" customHeight="1" thickBot="1" x14ac:dyDescent="0.25">
      <c r="A79" s="57"/>
      <c r="B79" s="5" t="s">
        <v>64</v>
      </c>
      <c r="C79" s="5" t="s">
        <v>65</v>
      </c>
      <c r="D79" s="5"/>
      <c r="E79" s="5"/>
      <c r="F79" s="5"/>
      <c r="G79" s="5" t="s">
        <v>66</v>
      </c>
      <c r="H79" s="5"/>
      <c r="I79" s="57"/>
      <c r="J79" s="57"/>
      <c r="K79" s="18" t="s">
        <v>96</v>
      </c>
      <c r="L79" s="60" t="s">
        <v>225</v>
      </c>
      <c r="M79" s="63"/>
    </row>
    <row r="80" spans="1:13" x14ac:dyDescent="0.2">
      <c r="A80" s="202" t="s">
        <v>318</v>
      </c>
    </row>
  </sheetData>
  <sheetProtection algorithmName="SHA-512" hashValue="jna5uX+GM8Y0oHPDhMMDU5OYhqERv6MGmB55Rm+xM9eXF420pMMTPyJLyQO4mC/g1VbW2N+rOEfwBf2yDjISMQ==" saltValue="mYZok3EZRm81/vKxzsB3Lw==" spinCount="100000" sheet="1" objects="1" scenarios="1" selectLockedCells="1" selectUnlockedCells="1"/>
  <phoneticPr fontId="0" type="noConversion"/>
  <conditionalFormatting sqref="M24 C43 L50 G32:I32">
    <cfRule type="cellIs" priority="1" stopIfTrue="1" operator="equal">
      <formula>TRUE</formula>
    </cfRule>
    <cfRule type="cellIs" dxfId="59" priority="2" stopIfTrue="1" operator="equal">
      <formula>FALSE</formula>
    </cfRule>
  </conditionalFormatting>
  <conditionalFormatting sqref="C40:C42">
    <cfRule type="cellIs" dxfId="58" priority="3" stopIfTrue="1" operator="greaterThan">
      <formula>$D$20</formula>
    </cfRule>
  </conditionalFormatting>
  <printOptions horizontalCentered="1" verticalCentered="1"/>
  <pageMargins left="0.23622047244094491" right="0.23622047244094491" top="0.39370078740157483" bottom="0.55118110236220474" header="0.31496062992125984" footer="0.51181102362204722"/>
  <pageSetup paperSize="9" scale="92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78" r:id="rId4" name="Button 82">
              <controlPr defaultSize="0" print="0" autoFill="0" autoPict="0" macro="[0]!Bericht_einfügen">
                <anchor moveWithCells="1" sizeWithCells="1">
                  <from>
                    <xdr:col>5</xdr:col>
                    <xdr:colOff>85725</xdr:colOff>
                    <xdr:row>0</xdr:row>
                    <xdr:rowOff>47625</xdr:rowOff>
                  </from>
                  <to>
                    <xdr:col>8</xdr:col>
                    <xdr:colOff>409575</xdr:colOff>
                    <xdr:row>1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02">
    <pageSetUpPr autoPageBreaks="0" fitToPage="1"/>
  </sheetPr>
  <dimension ref="A1:M80"/>
  <sheetViews>
    <sheetView showGridLines="0" showRowColHeaders="0" zoomScale="125" workbookViewId="0">
      <selection activeCell="C1" sqref="C1"/>
    </sheetView>
  </sheetViews>
  <sheetFormatPr baseColWidth="10" defaultRowHeight="12.75" x14ac:dyDescent="0.2"/>
  <cols>
    <col min="1" max="1" width="21.140625" style="41" customWidth="1"/>
    <col min="2" max="2" width="8.28515625" style="41" customWidth="1"/>
    <col min="3" max="3" width="8.140625" style="41" customWidth="1"/>
    <col min="4" max="4" width="8.5703125" style="41" customWidth="1"/>
    <col min="5" max="5" width="1.28515625" style="41" customWidth="1"/>
    <col min="6" max="7" width="8" style="41" customWidth="1"/>
    <col min="8" max="8" width="8.7109375" style="41" customWidth="1"/>
    <col min="9" max="9" width="7.7109375" style="41" customWidth="1"/>
    <col min="10" max="10" width="1.140625" style="41" customWidth="1"/>
    <col min="11" max="11" width="10" style="41" customWidth="1"/>
    <col min="12" max="12" width="8.7109375" style="41" customWidth="1"/>
    <col min="13" max="13" width="9" style="41" customWidth="1"/>
    <col min="14" max="16384" width="11.42578125" style="41"/>
  </cols>
  <sheetData>
    <row r="1" spans="1:13" ht="19.5" customHeight="1" thickBot="1" x14ac:dyDescent="0.3">
      <c r="A1" s="55" t="s">
        <v>0</v>
      </c>
      <c r="D1" s="249" t="s">
        <v>321</v>
      </c>
      <c r="J1" s="177">
        <v>2</v>
      </c>
      <c r="K1" s="233"/>
      <c r="L1" s="234" t="s">
        <v>125</v>
      </c>
      <c r="M1" s="222"/>
    </row>
    <row r="2" spans="1:13" ht="12" customHeight="1" thickBot="1" x14ac:dyDescent="0.25">
      <c r="A2" s="56" t="s">
        <v>2</v>
      </c>
      <c r="K2" s="235"/>
      <c r="L2" s="236" t="s">
        <v>348</v>
      </c>
      <c r="M2" s="222"/>
    </row>
    <row r="3" spans="1:13" s="56" customFormat="1" ht="6" customHeight="1" x14ac:dyDescent="0.2"/>
    <row r="4" spans="1:13" ht="11.45" customHeight="1" x14ac:dyDescent="0.2">
      <c r="A4" s="28" t="s">
        <v>1</v>
      </c>
      <c r="B4" s="23"/>
      <c r="C4" s="24"/>
      <c r="D4" s="24"/>
      <c r="E4" s="24"/>
      <c r="F4" s="29" t="s">
        <v>1</v>
      </c>
      <c r="G4" s="29"/>
      <c r="H4" s="29"/>
      <c r="I4" s="24"/>
      <c r="J4" s="24"/>
      <c r="K4" s="23"/>
      <c r="L4" s="24"/>
    </row>
    <row r="5" spans="1:13" s="56" customFormat="1" ht="10.15" customHeight="1" thickBot="1" x14ac:dyDescent="0.25">
      <c r="A5" s="220" t="s">
        <v>3</v>
      </c>
      <c r="B5" s="57"/>
      <c r="C5" s="57"/>
      <c r="D5" s="57"/>
      <c r="E5" s="57"/>
      <c r="F5" s="57"/>
      <c r="G5" s="57"/>
      <c r="H5" s="57"/>
      <c r="I5" s="24"/>
      <c r="J5" s="24"/>
      <c r="K5" s="24" t="s">
        <v>1</v>
      </c>
      <c r="L5" s="57"/>
    </row>
    <row r="6" spans="1:13" ht="12.6" customHeight="1" thickBot="1" x14ac:dyDescent="0.25">
      <c r="A6" s="219" t="s">
        <v>142</v>
      </c>
      <c r="B6" s="221" t="s">
        <v>349</v>
      </c>
      <c r="C6" s="84"/>
      <c r="D6" s="84"/>
      <c r="E6" s="84"/>
      <c r="F6" s="222"/>
      <c r="G6" s="79"/>
      <c r="H6" s="79" t="s">
        <v>71</v>
      </c>
      <c r="I6" s="23"/>
      <c r="J6" s="24"/>
      <c r="K6" s="217" t="s">
        <v>112</v>
      </c>
      <c r="L6" s="218"/>
      <c r="M6" s="54"/>
    </row>
    <row r="7" spans="1:13" s="56" customFormat="1" ht="10.15" customHeight="1" x14ac:dyDescent="0.2">
      <c r="A7" s="13"/>
      <c r="B7" s="24"/>
      <c r="C7" s="24"/>
      <c r="D7" s="24"/>
      <c r="E7" s="24"/>
      <c r="F7" s="80"/>
      <c r="G7" s="80"/>
      <c r="H7" s="80"/>
      <c r="I7" s="24"/>
      <c r="J7" s="24"/>
      <c r="K7" s="80"/>
      <c r="L7" s="80"/>
    </row>
    <row r="8" spans="1:13" s="56" customFormat="1" ht="10.15" customHeight="1" x14ac:dyDescent="0.2">
      <c r="A8" s="33"/>
      <c r="B8" s="57"/>
      <c r="C8" s="57"/>
      <c r="D8" s="57"/>
      <c r="E8" s="57"/>
      <c r="F8" s="58" t="s">
        <v>1</v>
      </c>
      <c r="G8" s="58"/>
      <c r="H8" s="58"/>
    </row>
    <row r="9" spans="1:13" ht="10.15" customHeight="1" x14ac:dyDescent="0.2">
      <c r="A9" s="28"/>
      <c r="B9" s="86" t="s">
        <v>4</v>
      </c>
      <c r="C9" s="5" t="s">
        <v>5</v>
      </c>
      <c r="D9" s="57"/>
      <c r="E9" s="57"/>
      <c r="L9" s="5" t="s">
        <v>4</v>
      </c>
      <c r="M9" s="5" t="s">
        <v>5</v>
      </c>
    </row>
    <row r="10" spans="1:13" s="56" customFormat="1" ht="10.15" customHeight="1" x14ac:dyDescent="0.2">
      <c r="A10" s="57" t="s">
        <v>6</v>
      </c>
      <c r="B10" s="181">
        <v>1</v>
      </c>
      <c r="C10" s="181">
        <v>1</v>
      </c>
      <c r="D10" s="57" t="s">
        <v>337</v>
      </c>
      <c r="E10" s="57"/>
      <c r="F10" s="57"/>
      <c r="G10" s="57"/>
      <c r="H10" s="57"/>
      <c r="J10" s="57"/>
      <c r="K10" s="93" t="s">
        <v>308</v>
      </c>
      <c r="L10" s="2">
        <v>1</v>
      </c>
      <c r="M10" s="2">
        <v>1</v>
      </c>
    </row>
    <row r="11" spans="1:13" ht="10.15" customHeight="1" x14ac:dyDescent="0.2">
      <c r="A11" s="57" t="s">
        <v>74</v>
      </c>
      <c r="B11" s="181">
        <v>0</v>
      </c>
      <c r="C11" s="181">
        <v>0</v>
      </c>
      <c r="D11" s="57"/>
      <c r="E11" s="57"/>
      <c r="F11" s="57"/>
      <c r="G11" s="57"/>
      <c r="H11" s="57"/>
      <c r="J11" s="57"/>
      <c r="K11" s="93" t="s">
        <v>309</v>
      </c>
      <c r="L11" s="2">
        <v>0</v>
      </c>
      <c r="M11" s="2">
        <v>0</v>
      </c>
    </row>
    <row r="12" spans="1:13" ht="9" customHeight="1" thickBot="1" x14ac:dyDescent="0.25">
      <c r="A12" s="60"/>
      <c r="B12" s="60"/>
      <c r="C12" s="60" t="s">
        <v>1</v>
      </c>
      <c r="D12" s="60"/>
      <c r="E12" s="60"/>
      <c r="F12" s="60"/>
      <c r="G12" s="60"/>
      <c r="H12" s="60"/>
      <c r="I12" s="60"/>
      <c r="J12" s="60"/>
      <c r="K12" s="60"/>
      <c r="L12" s="60" t="s">
        <v>1</v>
      </c>
      <c r="M12" s="66"/>
    </row>
    <row r="13" spans="1:13" ht="10.9" customHeight="1" x14ac:dyDescent="0.2">
      <c r="A13" s="61" t="s">
        <v>7</v>
      </c>
      <c r="B13" s="36" t="s">
        <v>8</v>
      </c>
      <c r="C13" s="36" t="s">
        <v>9</v>
      </c>
      <c r="D13" s="36" t="s">
        <v>10</v>
      </c>
      <c r="E13" s="7"/>
      <c r="F13" s="36" t="s">
        <v>11</v>
      </c>
      <c r="G13" s="36" t="s">
        <v>8</v>
      </c>
      <c r="H13" s="36" t="s">
        <v>9</v>
      </c>
      <c r="I13" s="36" t="s">
        <v>10</v>
      </c>
      <c r="J13" s="57"/>
      <c r="K13" s="227"/>
      <c r="L13" s="232" t="s">
        <v>14</v>
      </c>
      <c r="M13" s="223" t="s">
        <v>12</v>
      </c>
    </row>
    <row r="14" spans="1:13" ht="2.25" customHeight="1" x14ac:dyDescent="0.2">
      <c r="A14" s="13"/>
      <c r="B14" s="24"/>
      <c r="C14" s="24"/>
      <c r="D14" s="24"/>
      <c r="E14" s="24"/>
      <c r="I14" s="57"/>
      <c r="J14" s="57"/>
      <c r="K14" s="228"/>
      <c r="L14" s="49"/>
    </row>
    <row r="15" spans="1:13" ht="10.9" customHeight="1" x14ac:dyDescent="0.2">
      <c r="A15" s="81" t="s">
        <v>338</v>
      </c>
      <c r="B15" s="62">
        <v>21</v>
      </c>
      <c r="C15" s="62">
        <v>10</v>
      </c>
      <c r="D15" s="25">
        <v>31</v>
      </c>
      <c r="E15" s="24"/>
      <c r="F15" s="17" t="s">
        <v>307</v>
      </c>
      <c r="G15" s="2">
        <v>0</v>
      </c>
      <c r="H15" s="2">
        <v>0</v>
      </c>
      <c r="I15" s="2">
        <v>0</v>
      </c>
      <c r="J15" s="57"/>
      <c r="K15" s="228"/>
      <c r="L15" s="229" t="s">
        <v>15</v>
      </c>
      <c r="M15" s="224">
        <v>1</v>
      </c>
    </row>
    <row r="16" spans="1:13" ht="10.9" customHeight="1" x14ac:dyDescent="0.2">
      <c r="A16" s="24"/>
      <c r="B16" s="14"/>
      <c r="C16" s="15"/>
      <c r="D16" s="1"/>
      <c r="E16" s="24"/>
      <c r="F16" s="62">
        <v>6</v>
      </c>
      <c r="G16" s="2">
        <v>0</v>
      </c>
      <c r="H16" s="2">
        <v>0</v>
      </c>
      <c r="I16" s="2">
        <v>0</v>
      </c>
      <c r="J16" s="57"/>
      <c r="K16" s="228"/>
      <c r="L16" s="229" t="s">
        <v>73</v>
      </c>
      <c r="M16" s="224">
        <v>0</v>
      </c>
    </row>
    <row r="17" spans="1:13" ht="10.9" customHeight="1" x14ac:dyDescent="0.2">
      <c r="A17" s="13" t="s">
        <v>76</v>
      </c>
      <c r="B17" s="62">
        <v>0</v>
      </c>
      <c r="C17" s="62">
        <v>0</v>
      </c>
      <c r="D17" s="25">
        <v>0</v>
      </c>
      <c r="E17" s="24"/>
      <c r="F17" s="62">
        <v>7</v>
      </c>
      <c r="G17" s="2">
        <v>0</v>
      </c>
      <c r="H17" s="2">
        <v>0</v>
      </c>
      <c r="I17" s="2">
        <v>0</v>
      </c>
      <c r="J17" s="57"/>
      <c r="K17" s="228"/>
      <c r="L17" s="229" t="s">
        <v>17</v>
      </c>
      <c r="M17" s="224">
        <v>0</v>
      </c>
    </row>
    <row r="18" spans="1:13" ht="10.9" customHeight="1" x14ac:dyDescent="0.2">
      <c r="A18" s="10" t="s">
        <v>77</v>
      </c>
      <c r="B18" s="182">
        <v>0</v>
      </c>
      <c r="C18" s="182">
        <v>0</v>
      </c>
      <c r="D18" s="25">
        <v>0</v>
      </c>
      <c r="E18" s="24"/>
      <c r="F18" s="62">
        <v>8</v>
      </c>
      <c r="G18" s="2">
        <v>0</v>
      </c>
      <c r="H18" s="2">
        <v>0</v>
      </c>
      <c r="I18" s="2">
        <v>0</v>
      </c>
      <c r="J18" s="57"/>
      <c r="K18" s="228"/>
      <c r="L18" s="229" t="s">
        <v>19</v>
      </c>
      <c r="M18" s="224">
        <v>5</v>
      </c>
    </row>
    <row r="19" spans="1:13" ht="10.9" customHeight="1" x14ac:dyDescent="0.2">
      <c r="A19" s="24"/>
      <c r="B19" s="24"/>
      <c r="C19" s="24"/>
      <c r="D19" s="26"/>
      <c r="E19" s="24"/>
      <c r="F19" s="62">
        <v>9</v>
      </c>
      <c r="G19" s="2">
        <v>1</v>
      </c>
      <c r="H19" s="2">
        <v>0</v>
      </c>
      <c r="I19" s="2">
        <v>1</v>
      </c>
      <c r="J19" s="57"/>
      <c r="K19" s="228"/>
      <c r="L19" s="229" t="s">
        <v>20</v>
      </c>
      <c r="M19" s="224">
        <v>0</v>
      </c>
    </row>
    <row r="20" spans="1:13" ht="10.9" customHeight="1" x14ac:dyDescent="0.2">
      <c r="A20" s="13" t="s">
        <v>13</v>
      </c>
      <c r="B20" s="25">
        <v>21</v>
      </c>
      <c r="C20" s="25">
        <v>10</v>
      </c>
      <c r="D20" s="25">
        <v>31</v>
      </c>
      <c r="E20" s="24"/>
      <c r="F20" s="62">
        <v>10</v>
      </c>
      <c r="G20" s="2">
        <v>2</v>
      </c>
      <c r="H20" s="2">
        <v>2</v>
      </c>
      <c r="I20" s="2">
        <v>4</v>
      </c>
      <c r="J20" s="57"/>
      <c r="K20" s="228"/>
      <c r="L20" s="229" t="s">
        <v>22</v>
      </c>
      <c r="M20" s="224">
        <v>0</v>
      </c>
    </row>
    <row r="21" spans="1:13" ht="10.9" customHeight="1" x14ac:dyDescent="0.2">
      <c r="A21" s="24"/>
      <c r="B21" s="24"/>
      <c r="C21" s="24"/>
      <c r="D21" s="26"/>
      <c r="E21" s="24"/>
      <c r="F21" s="62">
        <v>11</v>
      </c>
      <c r="G21" s="2">
        <v>3</v>
      </c>
      <c r="H21" s="2">
        <v>0</v>
      </c>
      <c r="I21" s="2">
        <v>3</v>
      </c>
      <c r="J21" s="57"/>
      <c r="K21" s="228"/>
      <c r="L21" s="230" t="s">
        <v>78</v>
      </c>
      <c r="M21" s="225">
        <v>0</v>
      </c>
    </row>
    <row r="22" spans="1:13" ht="10.9" customHeight="1" x14ac:dyDescent="0.2">
      <c r="A22" s="13" t="s">
        <v>16</v>
      </c>
      <c r="B22" s="62">
        <v>1</v>
      </c>
      <c r="C22" s="62">
        <v>1</v>
      </c>
      <c r="D22" s="25">
        <v>2</v>
      </c>
      <c r="E22" s="24"/>
      <c r="F22" s="62">
        <v>12</v>
      </c>
      <c r="G22" s="2">
        <v>6</v>
      </c>
      <c r="H22" s="2">
        <v>0</v>
      </c>
      <c r="I22" s="2">
        <v>6</v>
      </c>
      <c r="J22" s="57"/>
      <c r="K22" s="228"/>
      <c r="L22" s="229" t="s">
        <v>23</v>
      </c>
      <c r="M22" s="224">
        <v>3</v>
      </c>
    </row>
    <row r="23" spans="1:13" ht="10.9" customHeight="1" x14ac:dyDescent="0.2">
      <c r="A23" s="12" t="s">
        <v>287</v>
      </c>
      <c r="B23" s="62">
        <v>0</v>
      </c>
      <c r="C23" s="62">
        <v>0</v>
      </c>
      <c r="D23" s="25">
        <v>0</v>
      </c>
      <c r="E23" s="24"/>
      <c r="F23" s="62">
        <v>13</v>
      </c>
      <c r="G23" s="2">
        <v>0</v>
      </c>
      <c r="H23" s="2">
        <v>1</v>
      </c>
      <c r="I23" s="2">
        <v>1</v>
      </c>
      <c r="J23" s="57"/>
      <c r="K23" s="228"/>
      <c r="L23" s="231" t="s">
        <v>24</v>
      </c>
      <c r="M23" s="226">
        <v>9</v>
      </c>
    </row>
    <row r="24" spans="1:13" ht="10.9" customHeight="1" x14ac:dyDescent="0.2">
      <c r="A24" s="13" t="s">
        <v>18</v>
      </c>
      <c r="B24" s="62">
        <v>6</v>
      </c>
      <c r="C24" s="62">
        <v>3</v>
      </c>
      <c r="D24" s="25">
        <v>9</v>
      </c>
      <c r="E24" s="24"/>
      <c r="F24" s="62">
        <v>14</v>
      </c>
      <c r="G24" s="2">
        <v>0</v>
      </c>
      <c r="H24" s="2">
        <v>1</v>
      </c>
      <c r="I24" s="2">
        <v>1</v>
      </c>
      <c r="J24" s="57"/>
      <c r="K24" s="24"/>
      <c r="M24" s="129" t="b">
        <v>1</v>
      </c>
    </row>
    <row r="25" spans="1:13" ht="10.9" customHeight="1" x14ac:dyDescent="0.2">
      <c r="A25" s="24"/>
      <c r="B25" s="24"/>
      <c r="C25" s="24"/>
      <c r="D25" s="26"/>
      <c r="E25" s="24"/>
      <c r="F25" s="17">
        <v>15</v>
      </c>
      <c r="G25" s="2">
        <v>1</v>
      </c>
      <c r="H25" s="2">
        <v>2</v>
      </c>
      <c r="I25" s="2">
        <v>3</v>
      </c>
      <c r="J25" s="57"/>
    </row>
    <row r="26" spans="1:13" ht="10.9" customHeight="1" x14ac:dyDescent="0.2">
      <c r="A26" s="37" t="s">
        <v>339</v>
      </c>
      <c r="B26" s="25">
        <v>14</v>
      </c>
      <c r="C26" s="25">
        <v>6</v>
      </c>
      <c r="D26" s="25">
        <v>20</v>
      </c>
      <c r="E26" s="24"/>
      <c r="F26" s="17">
        <v>16</v>
      </c>
      <c r="G26" s="2">
        <v>1</v>
      </c>
      <c r="H26" s="2">
        <v>0</v>
      </c>
      <c r="I26" s="2">
        <v>1</v>
      </c>
      <c r="J26" s="57"/>
    </row>
    <row r="27" spans="1:13" ht="10.9" customHeight="1" x14ac:dyDescent="0.2">
      <c r="A27" s="37"/>
      <c r="B27" s="65"/>
      <c r="C27" s="65"/>
      <c r="D27" s="65"/>
      <c r="E27" s="24"/>
      <c r="F27" s="17">
        <v>17</v>
      </c>
      <c r="G27" s="2">
        <v>0</v>
      </c>
      <c r="H27" s="2">
        <v>0</v>
      </c>
      <c r="I27" s="2">
        <v>0</v>
      </c>
      <c r="J27" s="57"/>
    </row>
    <row r="28" spans="1:13" ht="10.9" customHeight="1" x14ac:dyDescent="0.2">
      <c r="A28" s="216" t="s">
        <v>340</v>
      </c>
      <c r="B28" s="62">
        <v>0</v>
      </c>
      <c r="C28" s="65"/>
      <c r="D28" s="65"/>
      <c r="E28" s="24"/>
      <c r="F28" s="17">
        <v>18</v>
      </c>
      <c r="G28" s="2">
        <v>0</v>
      </c>
      <c r="H28" s="2">
        <v>0</v>
      </c>
      <c r="I28" s="2">
        <v>0</v>
      </c>
      <c r="J28" s="57"/>
    </row>
    <row r="29" spans="1:13" ht="10.9" customHeight="1" x14ac:dyDescent="0.2">
      <c r="A29" s="33" t="s">
        <v>341</v>
      </c>
      <c r="B29" s="65"/>
      <c r="C29" s="65"/>
      <c r="D29" s="65"/>
      <c r="E29" s="24"/>
      <c r="F29" s="17" t="s">
        <v>21</v>
      </c>
      <c r="G29" s="2">
        <v>0</v>
      </c>
      <c r="H29" s="2">
        <v>0</v>
      </c>
      <c r="I29" s="2">
        <v>0</v>
      </c>
      <c r="J29" s="57"/>
    </row>
    <row r="30" spans="1:13" ht="3" customHeight="1" x14ac:dyDescent="0.2">
      <c r="A30" s="57"/>
      <c r="B30" s="24"/>
      <c r="C30" s="24"/>
      <c r="D30" s="24"/>
      <c r="E30" s="57"/>
      <c r="F30" s="57"/>
      <c r="G30" s="57"/>
      <c r="H30" s="57"/>
      <c r="I30" s="57"/>
      <c r="J30" s="57"/>
    </row>
    <row r="31" spans="1:13" ht="10.9" customHeight="1" x14ac:dyDescent="0.2">
      <c r="C31" s="24"/>
      <c r="D31" s="24"/>
      <c r="E31" s="57"/>
      <c r="F31" s="18" t="s">
        <v>24</v>
      </c>
      <c r="G31" s="16">
        <v>14</v>
      </c>
      <c r="H31" s="16">
        <v>6</v>
      </c>
      <c r="I31" s="16">
        <v>20</v>
      </c>
      <c r="J31" s="57"/>
    </row>
    <row r="32" spans="1:13" ht="8.25" customHeight="1" thickBot="1" x14ac:dyDescent="0.25">
      <c r="A32" s="60"/>
      <c r="B32" s="60"/>
      <c r="C32" s="60"/>
      <c r="D32" s="60"/>
      <c r="E32" s="60"/>
      <c r="F32" s="60"/>
      <c r="G32" s="130" t="b">
        <v>1</v>
      </c>
      <c r="H32" s="130" t="b">
        <v>1</v>
      </c>
      <c r="I32" s="130" t="b">
        <v>1</v>
      </c>
      <c r="J32" s="60"/>
      <c r="K32" s="63"/>
      <c r="L32" s="63"/>
      <c r="M32" s="63"/>
    </row>
    <row r="33" spans="1:13" x14ac:dyDescent="0.2">
      <c r="A33" s="87" t="s">
        <v>284</v>
      </c>
      <c r="B33" s="57"/>
      <c r="C33" s="38" t="s">
        <v>101</v>
      </c>
      <c r="D33" s="38" t="s">
        <v>103</v>
      </c>
      <c r="E33" s="57"/>
      <c r="F33" s="57"/>
      <c r="G33" s="57"/>
      <c r="H33" s="57"/>
      <c r="I33" s="57"/>
      <c r="J33" s="57"/>
      <c r="L33" s="38" t="s">
        <v>101</v>
      </c>
      <c r="M33" s="38" t="s">
        <v>102</v>
      </c>
    </row>
    <row r="34" spans="1:13" ht="10.9" customHeight="1" x14ac:dyDescent="0.2">
      <c r="A34" s="39"/>
      <c r="B34" s="125" t="s">
        <v>278</v>
      </c>
      <c r="C34" s="2">
        <v>0</v>
      </c>
      <c r="D34" s="2">
        <v>1</v>
      </c>
      <c r="E34" s="57"/>
      <c r="G34" s="64"/>
      <c r="H34" s="91" t="s">
        <v>25</v>
      </c>
      <c r="I34" s="57"/>
      <c r="J34" s="57"/>
      <c r="L34" s="2">
        <v>1</v>
      </c>
      <c r="M34" s="2">
        <v>0</v>
      </c>
    </row>
    <row r="35" spans="1:13" ht="10.9" customHeight="1" x14ac:dyDescent="0.2">
      <c r="A35" s="40"/>
      <c r="B35" s="125" t="s">
        <v>279</v>
      </c>
      <c r="C35" s="2">
        <v>0</v>
      </c>
      <c r="D35" s="2">
        <v>1</v>
      </c>
      <c r="E35" s="57"/>
      <c r="G35" s="64"/>
      <c r="H35" s="91" t="s">
        <v>26</v>
      </c>
      <c r="I35" s="57"/>
      <c r="J35" s="57"/>
      <c r="L35" s="2">
        <v>1</v>
      </c>
      <c r="M35" s="2">
        <v>0</v>
      </c>
    </row>
    <row r="36" spans="1:13" ht="10.9" customHeight="1" x14ac:dyDescent="0.2">
      <c r="A36" s="39"/>
      <c r="B36" s="203" t="s">
        <v>280</v>
      </c>
      <c r="C36" s="2">
        <v>0</v>
      </c>
      <c r="D36" s="2">
        <v>1</v>
      </c>
      <c r="E36" s="57"/>
      <c r="G36" s="64"/>
      <c r="H36" s="91" t="s">
        <v>27</v>
      </c>
      <c r="I36" s="57"/>
      <c r="J36" s="57"/>
      <c r="L36" s="2">
        <v>1</v>
      </c>
      <c r="M36" s="2">
        <v>0</v>
      </c>
    </row>
    <row r="37" spans="1:13" ht="10.9" customHeight="1" x14ac:dyDescent="0.2">
      <c r="A37" s="69"/>
      <c r="B37" s="204" t="s">
        <v>281</v>
      </c>
      <c r="C37" s="183">
        <v>0</v>
      </c>
      <c r="D37" s="2">
        <v>1</v>
      </c>
      <c r="E37" s="57"/>
      <c r="G37" s="64"/>
      <c r="H37" s="91" t="s">
        <v>28</v>
      </c>
      <c r="I37" s="57"/>
      <c r="J37" s="57"/>
      <c r="L37" s="5" t="s">
        <v>1</v>
      </c>
      <c r="M37" s="3" t="s">
        <v>1</v>
      </c>
    </row>
    <row r="38" spans="1:13" ht="10.9" customHeight="1" x14ac:dyDescent="0.2">
      <c r="B38" s="39"/>
      <c r="C38" s="6" t="s">
        <v>1</v>
      </c>
      <c r="D38" s="6" t="s">
        <v>1</v>
      </c>
      <c r="E38" s="57"/>
      <c r="G38" s="64"/>
      <c r="H38" s="91" t="s">
        <v>29</v>
      </c>
      <c r="I38" s="57"/>
      <c r="J38" s="57"/>
      <c r="L38" s="2">
        <v>1</v>
      </c>
      <c r="M38" s="2">
        <v>0</v>
      </c>
    </row>
    <row r="39" spans="1:13" ht="10.9" customHeight="1" x14ac:dyDescent="0.2">
      <c r="A39" s="39"/>
      <c r="B39" s="39"/>
      <c r="C39" s="7" t="s">
        <v>12</v>
      </c>
      <c r="D39" s="3"/>
      <c r="E39" s="57"/>
      <c r="G39" s="64"/>
      <c r="H39" s="91" t="s">
        <v>99</v>
      </c>
      <c r="I39" s="57"/>
      <c r="J39" s="57"/>
      <c r="L39" s="5" t="s">
        <v>1</v>
      </c>
      <c r="M39" s="3" t="s">
        <v>1</v>
      </c>
    </row>
    <row r="40" spans="1:13" ht="10.9" customHeight="1" x14ac:dyDescent="0.2">
      <c r="B40" s="10" t="s">
        <v>311</v>
      </c>
      <c r="C40" s="184">
        <v>0</v>
      </c>
      <c r="D40" s="3"/>
      <c r="E40" s="57"/>
      <c r="G40" s="64"/>
      <c r="H40" s="91" t="s">
        <v>31</v>
      </c>
      <c r="I40" s="57"/>
      <c r="J40" s="57"/>
      <c r="L40" s="2">
        <v>0</v>
      </c>
      <c r="M40" s="2">
        <v>1</v>
      </c>
    </row>
    <row r="41" spans="1:13" ht="10.9" customHeight="1" x14ac:dyDescent="0.2">
      <c r="B41" s="10" t="s">
        <v>312</v>
      </c>
      <c r="C41" s="184">
        <v>0</v>
      </c>
      <c r="D41" s="3"/>
      <c r="E41" s="57"/>
      <c r="G41" s="64"/>
      <c r="H41" s="91" t="s">
        <v>32</v>
      </c>
      <c r="I41" s="57"/>
      <c r="J41" s="57"/>
      <c r="L41" s="2">
        <v>0</v>
      </c>
      <c r="M41" s="2">
        <v>1</v>
      </c>
    </row>
    <row r="42" spans="1:13" ht="10.9" customHeight="1" x14ac:dyDescent="0.2">
      <c r="B42" s="10" t="s">
        <v>313</v>
      </c>
      <c r="C42" s="184">
        <v>0</v>
      </c>
      <c r="D42" s="4" t="s">
        <v>1</v>
      </c>
      <c r="E42" s="57"/>
      <c r="G42" s="64"/>
      <c r="H42" s="91" t="s">
        <v>33</v>
      </c>
      <c r="I42" s="57"/>
      <c r="J42" s="57"/>
      <c r="L42" s="8"/>
      <c r="M42" s="3" t="s">
        <v>1</v>
      </c>
    </row>
    <row r="43" spans="1:13" ht="10.9" customHeight="1" x14ac:dyDescent="0.2">
      <c r="A43" s="10"/>
      <c r="B43" s="65"/>
      <c r="C43" s="129" t="b">
        <v>1</v>
      </c>
      <c r="D43" s="3"/>
      <c r="E43" s="57"/>
      <c r="G43" s="64"/>
      <c r="H43" s="91" t="s">
        <v>97</v>
      </c>
      <c r="I43" s="57"/>
      <c r="J43" s="57"/>
      <c r="L43" s="2">
        <v>0</v>
      </c>
      <c r="M43" s="2">
        <v>1</v>
      </c>
    </row>
    <row r="44" spans="1:13" ht="10.9" customHeight="1" thickBot="1" x14ac:dyDescent="0.25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6"/>
      <c r="M44" s="60"/>
    </row>
    <row r="45" spans="1:13" ht="10.9" customHeight="1" x14ac:dyDescent="0.2">
      <c r="A45" s="58" t="s">
        <v>282</v>
      </c>
      <c r="C45" s="38" t="s">
        <v>12</v>
      </c>
      <c r="D45" s="57"/>
      <c r="E45" s="57"/>
      <c r="F45" s="67"/>
      <c r="G45" s="67"/>
      <c r="H45" s="67"/>
      <c r="I45" s="39"/>
      <c r="J45" s="68" t="s">
        <v>80</v>
      </c>
      <c r="L45" s="69"/>
    </row>
    <row r="46" spans="1:13" ht="10.9" customHeight="1" x14ac:dyDescent="0.2">
      <c r="A46" s="50"/>
      <c r="B46" s="34" t="s">
        <v>81</v>
      </c>
      <c r="C46" s="184">
        <v>0</v>
      </c>
      <c r="D46" s="57"/>
      <c r="E46" s="57"/>
      <c r="F46" s="70"/>
      <c r="G46" s="70"/>
      <c r="H46" s="70"/>
      <c r="I46" s="9"/>
      <c r="J46" s="57"/>
      <c r="K46" s="12" t="s">
        <v>82</v>
      </c>
      <c r="L46" s="183">
        <v>0</v>
      </c>
    </row>
    <row r="47" spans="1:13" ht="10.9" customHeight="1" x14ac:dyDescent="0.2">
      <c r="A47" s="50"/>
      <c r="B47" s="10" t="s">
        <v>83</v>
      </c>
      <c r="C47" s="184">
        <v>0</v>
      </c>
      <c r="D47" s="5"/>
      <c r="E47" s="57"/>
      <c r="F47" s="10"/>
      <c r="G47" s="10"/>
      <c r="H47" s="10"/>
      <c r="I47" s="70"/>
      <c r="J47" s="3"/>
      <c r="K47" s="12" t="s">
        <v>84</v>
      </c>
      <c r="L47" s="183">
        <v>0</v>
      </c>
    </row>
    <row r="48" spans="1:13" ht="10.9" customHeight="1" x14ac:dyDescent="0.2">
      <c r="A48" s="59"/>
      <c r="B48" s="10" t="s">
        <v>85</v>
      </c>
      <c r="C48" s="185">
        <v>0</v>
      </c>
      <c r="D48" s="5"/>
      <c r="E48" s="57"/>
      <c r="F48" s="10"/>
      <c r="G48" s="10"/>
      <c r="H48" s="10"/>
      <c r="I48" s="70"/>
      <c r="J48" s="3"/>
      <c r="K48" s="12" t="s">
        <v>86</v>
      </c>
      <c r="L48" s="183">
        <v>1</v>
      </c>
    </row>
    <row r="49" spans="1:13" ht="10.9" customHeight="1" x14ac:dyDescent="0.2">
      <c r="A49" s="59"/>
      <c r="B49" s="51" t="s">
        <v>87</v>
      </c>
      <c r="C49" s="184">
        <v>0</v>
      </c>
      <c r="D49" s="5"/>
      <c r="E49" s="57"/>
      <c r="F49" s="10"/>
      <c r="G49" s="10"/>
      <c r="H49" s="10"/>
      <c r="I49" s="70"/>
      <c r="J49" s="3"/>
      <c r="K49" s="12" t="s">
        <v>88</v>
      </c>
      <c r="L49" s="183">
        <v>0</v>
      </c>
    </row>
    <row r="50" spans="1:13" ht="10.5" customHeight="1" thickBot="1" x14ac:dyDescent="0.25">
      <c r="A50" s="71"/>
      <c r="B50" s="52"/>
      <c r="C50" s="11" t="s">
        <v>1</v>
      </c>
      <c r="D50" s="60"/>
      <c r="E50" s="60"/>
      <c r="F50" s="63"/>
      <c r="G50" s="63"/>
      <c r="H50" s="63"/>
      <c r="I50" s="71"/>
      <c r="J50" s="72"/>
      <c r="K50" s="60"/>
      <c r="L50" s="130" t="b">
        <v>1</v>
      </c>
      <c r="M50" s="60"/>
    </row>
    <row r="51" spans="1:13" ht="10.9" customHeight="1" x14ac:dyDescent="0.2">
      <c r="A51" s="58" t="s">
        <v>35</v>
      </c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</row>
    <row r="52" spans="1:13" ht="10.9" customHeight="1" x14ac:dyDescent="0.2">
      <c r="B52" s="5" t="s">
        <v>12</v>
      </c>
      <c r="C52" s="57"/>
      <c r="D52" s="57"/>
      <c r="E52" s="57"/>
      <c r="G52" s="65"/>
      <c r="H52" s="182">
        <v>45</v>
      </c>
      <c r="I52" s="58" t="s">
        <v>36</v>
      </c>
      <c r="J52" s="57"/>
      <c r="K52" s="57"/>
      <c r="L52" s="57"/>
    </row>
    <row r="53" spans="1:13" ht="10.9" customHeight="1" x14ac:dyDescent="0.2">
      <c r="B53" s="184">
        <v>2</v>
      </c>
      <c r="C53" s="58" t="s">
        <v>37</v>
      </c>
      <c r="D53" s="57"/>
      <c r="E53" s="57"/>
      <c r="G53" s="10"/>
      <c r="H53" s="186">
        <v>3</v>
      </c>
      <c r="I53" s="58" t="s">
        <v>38</v>
      </c>
      <c r="J53" s="57"/>
      <c r="K53" s="57"/>
      <c r="L53" s="57"/>
    </row>
    <row r="54" spans="1:13" ht="10.9" customHeight="1" x14ac:dyDescent="0.2">
      <c r="B54" s="57" t="s">
        <v>39</v>
      </c>
      <c r="C54" s="57"/>
      <c r="D54" s="57"/>
      <c r="E54" s="57"/>
      <c r="G54" s="57"/>
      <c r="H54" s="57" t="s">
        <v>40</v>
      </c>
      <c r="I54" s="57"/>
      <c r="J54" s="57"/>
      <c r="K54" s="57"/>
      <c r="L54" s="57"/>
      <c r="M54" s="24"/>
    </row>
    <row r="55" spans="1:13" ht="6" customHeight="1" thickBot="1" x14ac:dyDescent="0.25">
      <c r="A55" s="60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</row>
    <row r="56" spans="1:13" ht="5.25" customHeight="1" x14ac:dyDescent="0.2"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</row>
    <row r="57" spans="1:13" ht="10.9" customHeight="1" x14ac:dyDescent="0.2">
      <c r="A57" s="58" t="s">
        <v>283</v>
      </c>
      <c r="B57" s="57"/>
      <c r="D57" s="39"/>
      <c r="E57" s="39"/>
      <c r="F57" s="57"/>
      <c r="G57" s="57"/>
      <c r="H57" s="57"/>
      <c r="I57" s="57"/>
      <c r="J57" s="57"/>
      <c r="K57" s="57"/>
      <c r="L57" s="57"/>
    </row>
    <row r="58" spans="1:13" ht="7.5" customHeight="1" x14ac:dyDescent="0.2">
      <c r="A58" s="57"/>
      <c r="B58" s="57"/>
      <c r="E58" s="57"/>
      <c r="F58" s="57"/>
      <c r="G58" s="57"/>
      <c r="H58" s="57"/>
      <c r="I58" s="57"/>
      <c r="J58" s="57"/>
      <c r="K58" s="57"/>
      <c r="L58" s="57"/>
    </row>
    <row r="59" spans="1:13" ht="10.9" customHeight="1" x14ac:dyDescent="0.2">
      <c r="A59" s="57"/>
      <c r="B59" s="57" t="s">
        <v>41</v>
      </c>
      <c r="D59" s="57" t="s">
        <v>314</v>
      </c>
      <c r="E59" s="57"/>
      <c r="G59" s="57" t="s">
        <v>315</v>
      </c>
      <c r="H59" s="57" t="s">
        <v>316</v>
      </c>
      <c r="I59" s="57" t="s">
        <v>317</v>
      </c>
      <c r="J59" s="57"/>
      <c r="K59" s="57"/>
      <c r="L59" s="57"/>
    </row>
    <row r="60" spans="1:13" ht="10.9" customHeight="1" x14ac:dyDescent="0.2">
      <c r="A60" s="57"/>
      <c r="B60" s="57" t="s">
        <v>42</v>
      </c>
      <c r="D60" s="57" t="s">
        <v>89</v>
      </c>
      <c r="E60" s="57"/>
      <c r="G60" s="57" t="s">
        <v>89</v>
      </c>
      <c r="H60" s="57" t="s">
        <v>89</v>
      </c>
      <c r="I60" s="57" t="s">
        <v>90</v>
      </c>
      <c r="J60" s="57"/>
      <c r="K60" s="57"/>
      <c r="L60" s="57"/>
    </row>
    <row r="61" spans="1:13" ht="10.9" customHeight="1" x14ac:dyDescent="0.2">
      <c r="A61" s="57" t="s">
        <v>342</v>
      </c>
      <c r="B61" s="62">
        <v>15</v>
      </c>
      <c r="D61" s="62">
        <v>0</v>
      </c>
      <c r="E61" s="65"/>
      <c r="G61" s="62">
        <v>0</v>
      </c>
      <c r="H61" s="62">
        <v>0</v>
      </c>
      <c r="I61" s="62">
        <v>0</v>
      </c>
      <c r="J61" s="57"/>
      <c r="K61" s="57"/>
      <c r="L61" s="57"/>
    </row>
    <row r="62" spans="1:13" ht="10.9" customHeight="1" x14ac:dyDescent="0.2">
      <c r="A62" s="57" t="s">
        <v>343</v>
      </c>
      <c r="B62" s="62">
        <v>3</v>
      </c>
      <c r="D62" s="62">
        <v>0</v>
      </c>
      <c r="E62" s="65"/>
      <c r="G62" s="62">
        <v>0</v>
      </c>
      <c r="H62" s="62">
        <v>0</v>
      </c>
      <c r="I62" s="62">
        <v>0</v>
      </c>
      <c r="J62" s="57"/>
      <c r="K62" s="57"/>
      <c r="L62" s="57"/>
    </row>
    <row r="63" spans="1:13" ht="10.9" customHeight="1" x14ac:dyDescent="0.2">
      <c r="A63" s="57" t="s">
        <v>344</v>
      </c>
      <c r="B63" s="62">
        <v>0</v>
      </c>
      <c r="D63" s="62">
        <v>0</v>
      </c>
      <c r="E63" s="65"/>
      <c r="G63" s="62">
        <v>0</v>
      </c>
      <c r="H63" s="62">
        <v>0</v>
      </c>
      <c r="I63" s="62">
        <v>0</v>
      </c>
      <c r="J63" s="57"/>
      <c r="K63" s="57"/>
      <c r="L63" s="34" t="s">
        <v>91</v>
      </c>
    </row>
    <row r="64" spans="1:13" ht="10.9" customHeight="1" x14ac:dyDescent="0.2">
      <c r="A64" s="57" t="s">
        <v>345</v>
      </c>
      <c r="B64" s="25">
        <v>18</v>
      </c>
      <c r="D64" s="25">
        <v>0</v>
      </c>
      <c r="E64" s="65"/>
      <c r="G64" s="25">
        <v>0</v>
      </c>
      <c r="H64" s="25">
        <v>0</v>
      </c>
      <c r="I64" s="25">
        <v>0</v>
      </c>
      <c r="J64" s="57"/>
      <c r="L64" s="25">
        <v>18</v>
      </c>
    </row>
    <row r="65" spans="1:13" ht="7.5" customHeight="1" thickBot="1" x14ac:dyDescent="0.25">
      <c r="A65" s="60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</row>
    <row r="66" spans="1:13" ht="10.9" customHeight="1" x14ac:dyDescent="0.2">
      <c r="A66" s="58" t="s">
        <v>47</v>
      </c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</row>
    <row r="67" spans="1:13" ht="10.9" customHeight="1" x14ac:dyDescent="0.2">
      <c r="A67" s="57"/>
      <c r="B67" s="5" t="s">
        <v>48</v>
      </c>
      <c r="C67" s="5" t="s">
        <v>49</v>
      </c>
      <c r="D67" s="5" t="s">
        <v>50</v>
      </c>
      <c r="E67" s="5"/>
      <c r="F67" s="5" t="s">
        <v>51</v>
      </c>
      <c r="G67" s="5" t="s">
        <v>52</v>
      </c>
      <c r="H67" s="5" t="s">
        <v>53</v>
      </c>
      <c r="J67" s="5"/>
      <c r="L67" s="57"/>
    </row>
    <row r="68" spans="1:13" ht="10.9" customHeight="1" x14ac:dyDescent="0.2">
      <c r="A68" s="57"/>
      <c r="B68" s="2">
        <v>0</v>
      </c>
      <c r="C68" s="2">
        <v>0</v>
      </c>
      <c r="D68" s="2">
        <v>1</v>
      </c>
      <c r="E68" s="5"/>
      <c r="F68" s="2">
        <v>0</v>
      </c>
      <c r="G68" s="2">
        <v>0</v>
      </c>
      <c r="H68" s="2">
        <v>0</v>
      </c>
      <c r="I68" s="131" t="b">
        <v>1</v>
      </c>
      <c r="J68" s="3"/>
    </row>
    <row r="69" spans="1:13" ht="7.5" customHeight="1" x14ac:dyDescent="0.2">
      <c r="A69" s="57"/>
      <c r="B69" s="57" t="s">
        <v>1</v>
      </c>
      <c r="C69" s="57"/>
      <c r="D69" s="57"/>
      <c r="E69" s="57"/>
      <c r="F69" s="57"/>
      <c r="G69" s="57"/>
      <c r="H69" s="57"/>
      <c r="I69" s="57"/>
      <c r="J69" s="57"/>
      <c r="K69" s="57"/>
      <c r="L69" s="57"/>
    </row>
    <row r="70" spans="1:13" ht="7.5" customHeight="1" x14ac:dyDescent="0.2">
      <c r="A70" s="57"/>
      <c r="B70" s="5" t="s">
        <v>12</v>
      </c>
      <c r="C70" s="57"/>
      <c r="D70" s="57"/>
      <c r="E70" s="57"/>
      <c r="F70" s="57"/>
      <c r="G70" s="57"/>
      <c r="H70" s="57"/>
      <c r="I70" s="57"/>
      <c r="J70" s="57"/>
      <c r="K70" s="57"/>
      <c r="L70" s="57"/>
    </row>
    <row r="71" spans="1:13" ht="10.9" customHeight="1" x14ac:dyDescent="0.2">
      <c r="A71" s="57" t="s">
        <v>54</v>
      </c>
      <c r="B71" s="2">
        <v>3</v>
      </c>
      <c r="C71" s="57" t="s">
        <v>55</v>
      </c>
      <c r="D71" s="57"/>
      <c r="E71" s="57"/>
      <c r="G71" s="42"/>
      <c r="H71" s="42" t="s">
        <v>346</v>
      </c>
      <c r="I71" s="187" t="s">
        <v>225</v>
      </c>
      <c r="J71" s="82"/>
      <c r="K71" s="82"/>
      <c r="L71" s="82"/>
      <c r="M71" s="83"/>
    </row>
    <row r="72" spans="1:13" ht="10.9" customHeight="1" x14ac:dyDescent="0.2">
      <c r="E72" s="57"/>
      <c r="F72" s="6"/>
      <c r="G72" s="6"/>
      <c r="H72" s="6"/>
      <c r="I72" s="6"/>
      <c r="J72" s="24"/>
      <c r="K72" s="24"/>
      <c r="L72" s="57"/>
    </row>
    <row r="73" spans="1:13" ht="10.9" customHeight="1" x14ac:dyDescent="0.2">
      <c r="A73" s="43" t="s">
        <v>93</v>
      </c>
      <c r="B73" s="2">
        <v>17</v>
      </c>
      <c r="C73" s="58" t="s">
        <v>141</v>
      </c>
      <c r="E73" s="57"/>
      <c r="G73" s="18"/>
      <c r="H73" s="18" t="s">
        <v>347</v>
      </c>
      <c r="I73" s="187" t="s">
        <v>225</v>
      </c>
      <c r="J73" s="82"/>
      <c r="K73" s="82"/>
      <c r="L73" s="82"/>
      <c r="M73" s="49"/>
    </row>
    <row r="74" spans="1:13" ht="10.9" customHeight="1" x14ac:dyDescent="0.2">
      <c r="A74" s="67" t="s">
        <v>95</v>
      </c>
      <c r="B74" s="184">
        <v>53</v>
      </c>
      <c r="C74" s="74" t="s">
        <v>140</v>
      </c>
      <c r="D74" s="74"/>
      <c r="E74" s="24"/>
      <c r="F74" s="24"/>
      <c r="G74" s="24"/>
      <c r="H74" s="24"/>
      <c r="I74" s="24"/>
      <c r="J74" s="24"/>
      <c r="K74" s="61"/>
      <c r="L74" s="24"/>
    </row>
    <row r="75" spans="1:13" ht="6" customHeight="1" x14ac:dyDescent="0.2">
      <c r="A75" s="57"/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</row>
    <row r="76" spans="1:13" ht="10.9" customHeight="1" thickBot="1" x14ac:dyDescent="0.25">
      <c r="A76" s="18" t="s">
        <v>104</v>
      </c>
      <c r="B76" s="188" t="s">
        <v>225</v>
      </c>
      <c r="C76" s="60"/>
      <c r="D76" s="63"/>
      <c r="E76" s="57"/>
      <c r="F76" s="18" t="s">
        <v>57</v>
      </c>
      <c r="G76" s="60" t="s">
        <v>225</v>
      </c>
      <c r="H76" s="60"/>
      <c r="I76" s="60"/>
      <c r="J76" s="57"/>
      <c r="K76" s="18" t="s">
        <v>58</v>
      </c>
      <c r="L76" s="188" t="s">
        <v>225</v>
      </c>
      <c r="M76" s="63"/>
    </row>
    <row r="77" spans="1:13" ht="10.9" customHeight="1" thickBot="1" x14ac:dyDescent="0.25">
      <c r="A77" s="18" t="s">
        <v>59</v>
      </c>
      <c r="B77" s="189" t="s">
        <v>225</v>
      </c>
      <c r="C77" s="84"/>
      <c r="D77" s="237"/>
      <c r="E77" s="57"/>
      <c r="F77" s="18" t="s">
        <v>60</v>
      </c>
      <c r="G77" s="84" t="s">
        <v>225</v>
      </c>
      <c r="H77" s="84"/>
      <c r="I77" s="84"/>
      <c r="J77" s="57"/>
      <c r="K77" s="18" t="s">
        <v>122</v>
      </c>
      <c r="L77" s="188" t="s">
        <v>225</v>
      </c>
      <c r="M77" s="63"/>
    </row>
    <row r="78" spans="1:13" ht="10.9" customHeight="1" thickBot="1" x14ac:dyDescent="0.25">
      <c r="A78" s="18" t="s">
        <v>62</v>
      </c>
      <c r="B78" s="60" t="s">
        <v>225</v>
      </c>
      <c r="C78" s="60" t="s">
        <v>225</v>
      </c>
      <c r="D78" s="60"/>
      <c r="E78" s="60"/>
      <c r="F78" s="60"/>
      <c r="G78" s="60" t="s">
        <v>226</v>
      </c>
      <c r="H78" s="60"/>
      <c r="I78" s="60"/>
      <c r="J78" s="57"/>
      <c r="K78" s="18" t="s">
        <v>63</v>
      </c>
      <c r="L78" s="188" t="s">
        <v>225</v>
      </c>
      <c r="M78" s="63"/>
    </row>
    <row r="79" spans="1:13" ht="10.9" customHeight="1" thickBot="1" x14ac:dyDescent="0.25">
      <c r="A79" s="57"/>
      <c r="B79" s="5" t="s">
        <v>64</v>
      </c>
      <c r="C79" s="5" t="s">
        <v>65</v>
      </c>
      <c r="D79" s="5"/>
      <c r="E79" s="5"/>
      <c r="F79" s="5"/>
      <c r="G79" s="5" t="s">
        <v>66</v>
      </c>
      <c r="H79" s="5"/>
      <c r="I79" s="57"/>
      <c r="J79" s="57"/>
      <c r="K79" s="18" t="s">
        <v>96</v>
      </c>
      <c r="L79" s="60" t="s">
        <v>225</v>
      </c>
      <c r="M79" s="63"/>
    </row>
    <row r="80" spans="1:13" x14ac:dyDescent="0.2">
      <c r="A80" s="202" t="s">
        <v>318</v>
      </c>
    </row>
  </sheetData>
  <sheetProtection algorithmName="SHA-512" hashValue="Qyx6ncFKNzeNhrNWckMlnrYnvvQkJOleJYj38eRJRBS+XAGS1YIb5t4gyMWrGaBPlTiM0SeC9dJPs2a+TS7Wyg==" saltValue="ui/MMH1JdnASw1JkFIRLYA==" spinCount="100000" sheet="1" objects="1" scenarios="1" selectLockedCells="1" selectUnlockedCells="1"/>
  <phoneticPr fontId="0" type="noConversion"/>
  <conditionalFormatting sqref="M24 C43 L50 G32:I32">
    <cfRule type="cellIs" priority="1" stopIfTrue="1" operator="equal">
      <formula>TRUE</formula>
    </cfRule>
    <cfRule type="cellIs" dxfId="57" priority="2" stopIfTrue="1" operator="equal">
      <formula>FALSE</formula>
    </cfRule>
  </conditionalFormatting>
  <conditionalFormatting sqref="C40:C42">
    <cfRule type="cellIs" dxfId="56" priority="3" stopIfTrue="1" operator="greaterThan">
      <formula>$D$20</formula>
    </cfRule>
  </conditionalFormatting>
  <pageMargins left="0.23622047244094491" right="0.23622047244094491" top="0.39370078740157483" bottom="0.55118110236220474" header="0.31496062992125984" footer="0.51181102362204722"/>
  <pageSetup paperSize="9" scale="92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0595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209550</xdr:colOff>
                    <xdr:row>0</xdr:row>
                    <xdr:rowOff>47625</xdr:rowOff>
                  </from>
                  <to>
                    <xdr:col>8</xdr:col>
                    <xdr:colOff>409575</xdr:colOff>
                    <xdr:row>1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03">
    <pageSetUpPr autoPageBreaks="0" fitToPage="1"/>
  </sheetPr>
  <dimension ref="A1:M80"/>
  <sheetViews>
    <sheetView showGridLines="0" showRowColHeaders="0" zoomScale="125" workbookViewId="0">
      <selection activeCell="C1" sqref="C1"/>
    </sheetView>
  </sheetViews>
  <sheetFormatPr baseColWidth="10" defaultRowHeight="12.75" x14ac:dyDescent="0.2"/>
  <cols>
    <col min="1" max="1" width="21.140625" style="41" customWidth="1"/>
    <col min="2" max="2" width="8.28515625" style="41" customWidth="1"/>
    <col min="3" max="3" width="8.140625" style="41" customWidth="1"/>
    <col min="4" max="4" width="8.5703125" style="41" customWidth="1"/>
    <col min="5" max="5" width="1.28515625" style="41" customWidth="1"/>
    <col min="6" max="7" width="8" style="41" customWidth="1"/>
    <col min="8" max="8" width="8.7109375" style="41" customWidth="1"/>
    <col min="9" max="9" width="7.7109375" style="41" customWidth="1"/>
    <col min="10" max="10" width="1.140625" style="41" customWidth="1"/>
    <col min="11" max="11" width="10" style="41" customWidth="1"/>
    <col min="12" max="12" width="8.7109375" style="41" customWidth="1"/>
    <col min="13" max="13" width="9" style="41" customWidth="1"/>
    <col min="14" max="16384" width="11.42578125" style="41"/>
  </cols>
  <sheetData>
    <row r="1" spans="1:13" ht="19.5" customHeight="1" thickBot="1" x14ac:dyDescent="0.3">
      <c r="A1" s="55" t="s">
        <v>0</v>
      </c>
      <c r="D1" s="249" t="s">
        <v>321</v>
      </c>
      <c r="J1" s="177">
        <v>3</v>
      </c>
      <c r="K1" s="233"/>
      <c r="L1" s="234" t="s">
        <v>125</v>
      </c>
      <c r="M1" s="222"/>
    </row>
    <row r="2" spans="1:13" ht="12" customHeight="1" thickBot="1" x14ac:dyDescent="0.25">
      <c r="A2" s="56" t="s">
        <v>2</v>
      </c>
      <c r="K2" s="235"/>
      <c r="L2" s="236" t="s">
        <v>323</v>
      </c>
      <c r="M2" s="222"/>
    </row>
    <row r="3" spans="1:13" s="56" customFormat="1" ht="6" customHeight="1" x14ac:dyDescent="0.2"/>
    <row r="4" spans="1:13" ht="11.45" customHeight="1" x14ac:dyDescent="0.2">
      <c r="A4" s="28" t="s">
        <v>1</v>
      </c>
      <c r="B4" s="23"/>
      <c r="C4" s="24"/>
      <c r="D4" s="24"/>
      <c r="E4" s="24"/>
      <c r="F4" s="29" t="s">
        <v>1</v>
      </c>
      <c r="G4" s="29"/>
      <c r="H4" s="29"/>
      <c r="I4" s="24"/>
      <c r="J4" s="24"/>
      <c r="K4" s="23"/>
      <c r="L4" s="24"/>
    </row>
    <row r="5" spans="1:13" s="56" customFormat="1" ht="10.15" customHeight="1" thickBot="1" x14ac:dyDescent="0.25">
      <c r="A5" s="220" t="s">
        <v>3</v>
      </c>
      <c r="B5" s="57"/>
      <c r="C5" s="57"/>
      <c r="D5" s="57"/>
      <c r="E5" s="57"/>
      <c r="F5" s="57"/>
      <c r="G5" s="57"/>
      <c r="H5" s="57"/>
      <c r="I5" s="24"/>
      <c r="J5" s="24"/>
      <c r="K5" s="24" t="s">
        <v>1</v>
      </c>
      <c r="L5" s="57"/>
    </row>
    <row r="6" spans="1:13" ht="12.6" customHeight="1" thickBot="1" x14ac:dyDescent="0.25">
      <c r="A6" s="219" t="s">
        <v>350</v>
      </c>
      <c r="B6" s="221" t="s">
        <v>351</v>
      </c>
      <c r="C6" s="84"/>
      <c r="D6" s="84"/>
      <c r="E6" s="84"/>
      <c r="F6" s="222"/>
      <c r="G6" s="79"/>
      <c r="H6" s="79" t="s">
        <v>71</v>
      </c>
      <c r="I6" s="23"/>
      <c r="J6" s="24"/>
      <c r="K6" s="217" t="s">
        <v>112</v>
      </c>
      <c r="L6" s="218"/>
      <c r="M6" s="54"/>
    </row>
    <row r="7" spans="1:13" s="56" customFormat="1" ht="10.15" customHeight="1" x14ac:dyDescent="0.2">
      <c r="A7" s="13"/>
      <c r="B7" s="24"/>
      <c r="C7" s="24"/>
      <c r="D7" s="24"/>
      <c r="E7" s="24"/>
      <c r="F7" s="80"/>
      <c r="G7" s="80"/>
      <c r="H7" s="80"/>
      <c r="I7" s="24"/>
      <c r="J7" s="24"/>
      <c r="K7" s="80"/>
      <c r="L7" s="80"/>
    </row>
    <row r="8" spans="1:13" s="56" customFormat="1" ht="10.15" customHeight="1" x14ac:dyDescent="0.2">
      <c r="A8" s="33"/>
      <c r="B8" s="57"/>
      <c r="C8" s="57"/>
      <c r="D8" s="57"/>
      <c r="E8" s="57"/>
      <c r="F8" s="58" t="s">
        <v>1</v>
      </c>
      <c r="G8" s="58"/>
      <c r="H8" s="58"/>
    </row>
    <row r="9" spans="1:13" ht="10.15" customHeight="1" x14ac:dyDescent="0.2">
      <c r="A9" s="28"/>
      <c r="B9" s="86" t="s">
        <v>4</v>
      </c>
      <c r="C9" s="5" t="s">
        <v>5</v>
      </c>
      <c r="D9" s="57"/>
      <c r="E9" s="57"/>
      <c r="L9" s="5" t="s">
        <v>4</v>
      </c>
      <c r="M9" s="5" t="s">
        <v>5</v>
      </c>
    </row>
    <row r="10" spans="1:13" s="56" customFormat="1" ht="10.15" customHeight="1" x14ac:dyDescent="0.2">
      <c r="A10" s="57" t="s">
        <v>6</v>
      </c>
      <c r="B10" s="181">
        <v>6</v>
      </c>
      <c r="C10" s="181">
        <v>8</v>
      </c>
      <c r="D10" s="57" t="s">
        <v>337</v>
      </c>
      <c r="E10" s="57"/>
      <c r="F10" s="57"/>
      <c r="G10" s="57"/>
      <c r="H10" s="57"/>
      <c r="J10" s="57"/>
      <c r="K10" s="93" t="s">
        <v>308</v>
      </c>
      <c r="L10" s="2">
        <v>6</v>
      </c>
      <c r="M10" s="2">
        <v>6</v>
      </c>
    </row>
    <row r="11" spans="1:13" ht="10.15" customHeight="1" x14ac:dyDescent="0.2">
      <c r="A11" s="57" t="s">
        <v>74</v>
      </c>
      <c r="B11" s="181">
        <v>0</v>
      </c>
      <c r="C11" s="181">
        <v>0</v>
      </c>
      <c r="D11" s="57"/>
      <c r="E11" s="57"/>
      <c r="F11" s="57"/>
      <c r="G11" s="57"/>
      <c r="H11" s="57"/>
      <c r="J11" s="57"/>
      <c r="K11" s="93" t="s">
        <v>309</v>
      </c>
      <c r="L11" s="2">
        <v>0</v>
      </c>
      <c r="M11" s="2">
        <v>0</v>
      </c>
    </row>
    <row r="12" spans="1:13" ht="9" customHeight="1" thickBot="1" x14ac:dyDescent="0.25">
      <c r="A12" s="60"/>
      <c r="B12" s="60"/>
      <c r="C12" s="60" t="s">
        <v>1</v>
      </c>
      <c r="D12" s="60"/>
      <c r="E12" s="60"/>
      <c r="F12" s="60"/>
      <c r="G12" s="60"/>
      <c r="H12" s="60"/>
      <c r="I12" s="60"/>
      <c r="J12" s="60"/>
      <c r="K12" s="60"/>
      <c r="L12" s="60" t="s">
        <v>1</v>
      </c>
      <c r="M12" s="66"/>
    </row>
    <row r="13" spans="1:13" ht="10.9" customHeight="1" x14ac:dyDescent="0.2">
      <c r="A13" s="61" t="s">
        <v>7</v>
      </c>
      <c r="B13" s="36" t="s">
        <v>8</v>
      </c>
      <c r="C13" s="36" t="s">
        <v>9</v>
      </c>
      <c r="D13" s="36" t="s">
        <v>10</v>
      </c>
      <c r="E13" s="7"/>
      <c r="F13" s="36" t="s">
        <v>11</v>
      </c>
      <c r="G13" s="36" t="s">
        <v>8</v>
      </c>
      <c r="H13" s="36" t="s">
        <v>9</v>
      </c>
      <c r="I13" s="36" t="s">
        <v>10</v>
      </c>
      <c r="J13" s="57"/>
      <c r="K13" s="227"/>
      <c r="L13" s="232" t="s">
        <v>14</v>
      </c>
      <c r="M13" s="223" t="s">
        <v>12</v>
      </c>
    </row>
    <row r="14" spans="1:13" ht="2.25" customHeight="1" x14ac:dyDescent="0.2">
      <c r="A14" s="13"/>
      <c r="B14" s="24"/>
      <c r="C14" s="24"/>
      <c r="D14" s="24"/>
      <c r="E14" s="24"/>
      <c r="I14" s="57"/>
      <c r="J14" s="57"/>
      <c r="K14" s="228"/>
      <c r="L14" s="49"/>
    </row>
    <row r="15" spans="1:13" ht="10.9" customHeight="1" x14ac:dyDescent="0.2">
      <c r="A15" s="81" t="s">
        <v>338</v>
      </c>
      <c r="B15" s="62">
        <v>51</v>
      </c>
      <c r="C15" s="62">
        <v>36</v>
      </c>
      <c r="D15" s="25">
        <v>87</v>
      </c>
      <c r="E15" s="24"/>
      <c r="F15" s="17" t="s">
        <v>307</v>
      </c>
      <c r="G15" s="2">
        <v>0</v>
      </c>
      <c r="H15" s="2">
        <v>1</v>
      </c>
      <c r="I15" s="2">
        <v>1</v>
      </c>
      <c r="J15" s="57"/>
      <c r="K15" s="228"/>
      <c r="L15" s="229" t="s">
        <v>15</v>
      </c>
      <c r="M15" s="224">
        <v>1</v>
      </c>
    </row>
    <row r="16" spans="1:13" ht="10.9" customHeight="1" x14ac:dyDescent="0.2">
      <c r="A16" s="24"/>
      <c r="B16" s="14"/>
      <c r="C16" s="15"/>
      <c r="D16" s="1"/>
      <c r="E16" s="24"/>
      <c r="F16" s="62">
        <v>6</v>
      </c>
      <c r="G16" s="2">
        <v>1</v>
      </c>
      <c r="H16" s="2">
        <v>0</v>
      </c>
      <c r="I16" s="2">
        <v>1</v>
      </c>
      <c r="J16" s="57"/>
      <c r="K16" s="228"/>
      <c r="L16" s="229" t="s">
        <v>73</v>
      </c>
      <c r="M16" s="224">
        <v>1</v>
      </c>
    </row>
    <row r="17" spans="1:13" ht="10.9" customHeight="1" x14ac:dyDescent="0.2">
      <c r="A17" s="13" t="s">
        <v>76</v>
      </c>
      <c r="B17" s="62">
        <v>15</v>
      </c>
      <c r="C17" s="62">
        <v>14</v>
      </c>
      <c r="D17" s="25">
        <v>29</v>
      </c>
      <c r="E17" s="24"/>
      <c r="F17" s="62">
        <v>7</v>
      </c>
      <c r="G17" s="2">
        <v>2</v>
      </c>
      <c r="H17" s="2">
        <v>2</v>
      </c>
      <c r="I17" s="2">
        <v>4</v>
      </c>
      <c r="J17" s="57"/>
      <c r="K17" s="228"/>
      <c r="L17" s="229" t="s">
        <v>17</v>
      </c>
      <c r="M17" s="224">
        <v>1</v>
      </c>
    </row>
    <row r="18" spans="1:13" ht="10.9" customHeight="1" x14ac:dyDescent="0.2">
      <c r="A18" s="10" t="s">
        <v>77</v>
      </c>
      <c r="B18" s="182">
        <v>0</v>
      </c>
      <c r="C18" s="182">
        <v>1</v>
      </c>
      <c r="D18" s="25">
        <v>1</v>
      </c>
      <c r="E18" s="24"/>
      <c r="F18" s="62">
        <v>8</v>
      </c>
      <c r="G18" s="2">
        <v>11</v>
      </c>
      <c r="H18" s="2">
        <v>7</v>
      </c>
      <c r="I18" s="2">
        <v>18</v>
      </c>
      <c r="J18" s="57"/>
      <c r="K18" s="228"/>
      <c r="L18" s="229" t="s">
        <v>19</v>
      </c>
      <c r="M18" s="224">
        <v>1</v>
      </c>
    </row>
    <row r="19" spans="1:13" ht="10.9" customHeight="1" x14ac:dyDescent="0.2">
      <c r="A19" s="24"/>
      <c r="B19" s="24"/>
      <c r="C19" s="24"/>
      <c r="D19" s="26"/>
      <c r="E19" s="24"/>
      <c r="F19" s="62">
        <v>9</v>
      </c>
      <c r="G19" s="2">
        <v>8</v>
      </c>
      <c r="H19" s="2">
        <v>7</v>
      </c>
      <c r="I19" s="2">
        <v>15</v>
      </c>
      <c r="J19" s="57"/>
      <c r="K19" s="228"/>
      <c r="L19" s="229" t="s">
        <v>20</v>
      </c>
      <c r="M19" s="224">
        <v>2</v>
      </c>
    </row>
    <row r="20" spans="1:13" ht="10.9" customHeight="1" x14ac:dyDescent="0.2">
      <c r="A20" s="13" t="s">
        <v>13</v>
      </c>
      <c r="B20" s="25">
        <v>66</v>
      </c>
      <c r="C20" s="25">
        <v>51</v>
      </c>
      <c r="D20" s="25">
        <v>117</v>
      </c>
      <c r="E20" s="24"/>
      <c r="F20" s="62">
        <v>10</v>
      </c>
      <c r="G20" s="2">
        <v>4</v>
      </c>
      <c r="H20" s="2">
        <v>9</v>
      </c>
      <c r="I20" s="2">
        <v>13</v>
      </c>
      <c r="J20" s="57"/>
      <c r="K20" s="228"/>
      <c r="L20" s="229" t="s">
        <v>22</v>
      </c>
      <c r="M20" s="224">
        <v>1</v>
      </c>
    </row>
    <row r="21" spans="1:13" ht="10.9" customHeight="1" x14ac:dyDescent="0.2">
      <c r="A21" s="24"/>
      <c r="B21" s="24"/>
      <c r="C21" s="24"/>
      <c r="D21" s="26"/>
      <c r="E21" s="24"/>
      <c r="F21" s="62">
        <v>11</v>
      </c>
      <c r="G21" s="2">
        <v>10</v>
      </c>
      <c r="H21" s="2">
        <v>7</v>
      </c>
      <c r="I21" s="2">
        <v>17</v>
      </c>
      <c r="J21" s="57"/>
      <c r="K21" s="228"/>
      <c r="L21" s="230" t="s">
        <v>78</v>
      </c>
      <c r="M21" s="225">
        <v>0</v>
      </c>
    </row>
    <row r="22" spans="1:13" ht="10.9" customHeight="1" x14ac:dyDescent="0.2">
      <c r="A22" s="13" t="s">
        <v>16</v>
      </c>
      <c r="B22" s="62">
        <v>4</v>
      </c>
      <c r="C22" s="62">
        <v>1</v>
      </c>
      <c r="D22" s="25">
        <v>5</v>
      </c>
      <c r="E22" s="24"/>
      <c r="F22" s="62">
        <v>12</v>
      </c>
      <c r="G22" s="2">
        <v>7</v>
      </c>
      <c r="H22" s="2">
        <v>4</v>
      </c>
      <c r="I22" s="2">
        <v>11</v>
      </c>
      <c r="J22" s="57"/>
      <c r="K22" s="228"/>
      <c r="L22" s="229" t="s">
        <v>23</v>
      </c>
      <c r="M22" s="224">
        <v>0</v>
      </c>
    </row>
    <row r="23" spans="1:13" ht="10.9" customHeight="1" x14ac:dyDescent="0.2">
      <c r="A23" s="12" t="s">
        <v>287</v>
      </c>
      <c r="B23" s="62">
        <v>0</v>
      </c>
      <c r="C23" s="62">
        <v>0</v>
      </c>
      <c r="D23" s="25">
        <v>0</v>
      </c>
      <c r="E23" s="24"/>
      <c r="F23" s="62">
        <v>13</v>
      </c>
      <c r="G23" s="2">
        <v>6</v>
      </c>
      <c r="H23" s="2">
        <v>4</v>
      </c>
      <c r="I23" s="2">
        <v>10</v>
      </c>
      <c r="J23" s="57"/>
      <c r="K23" s="228"/>
      <c r="L23" s="231" t="s">
        <v>24</v>
      </c>
      <c r="M23" s="226">
        <v>7</v>
      </c>
    </row>
    <row r="24" spans="1:13" ht="10.9" customHeight="1" x14ac:dyDescent="0.2">
      <c r="A24" s="13" t="s">
        <v>18</v>
      </c>
      <c r="B24" s="62">
        <v>5</v>
      </c>
      <c r="C24" s="62">
        <v>2</v>
      </c>
      <c r="D24" s="25">
        <v>7</v>
      </c>
      <c r="E24" s="24"/>
      <c r="F24" s="62">
        <v>14</v>
      </c>
      <c r="G24" s="2">
        <v>2</v>
      </c>
      <c r="H24" s="2">
        <v>3</v>
      </c>
      <c r="I24" s="2">
        <v>5</v>
      </c>
      <c r="J24" s="57"/>
      <c r="K24" s="24"/>
      <c r="M24" s="129" t="b">
        <v>1</v>
      </c>
    </row>
    <row r="25" spans="1:13" ht="10.9" customHeight="1" x14ac:dyDescent="0.2">
      <c r="A25" s="24"/>
      <c r="B25" s="24"/>
      <c r="C25" s="24"/>
      <c r="D25" s="26"/>
      <c r="E25" s="24"/>
      <c r="F25" s="17">
        <v>15</v>
      </c>
      <c r="G25" s="2">
        <v>3</v>
      </c>
      <c r="H25" s="2">
        <v>4</v>
      </c>
      <c r="I25" s="2">
        <v>7</v>
      </c>
      <c r="J25" s="57"/>
    </row>
    <row r="26" spans="1:13" ht="10.9" customHeight="1" x14ac:dyDescent="0.2">
      <c r="A26" s="37" t="s">
        <v>339</v>
      </c>
      <c r="B26" s="25">
        <v>57</v>
      </c>
      <c r="C26" s="25">
        <v>48</v>
      </c>
      <c r="D26" s="25">
        <v>105</v>
      </c>
      <c r="E26" s="24"/>
      <c r="F26" s="17">
        <v>16</v>
      </c>
      <c r="G26" s="2">
        <v>2</v>
      </c>
      <c r="H26" s="2">
        <v>0</v>
      </c>
      <c r="I26" s="2">
        <v>2</v>
      </c>
      <c r="J26" s="57"/>
    </row>
    <row r="27" spans="1:13" ht="10.9" customHeight="1" x14ac:dyDescent="0.2">
      <c r="A27" s="37"/>
      <c r="B27" s="65"/>
      <c r="C27" s="65"/>
      <c r="D27" s="65"/>
      <c r="E27" s="24"/>
      <c r="F27" s="17">
        <v>17</v>
      </c>
      <c r="G27" s="2">
        <v>0</v>
      </c>
      <c r="H27" s="2">
        <v>0</v>
      </c>
      <c r="I27" s="2">
        <v>0</v>
      </c>
      <c r="J27" s="57"/>
    </row>
    <row r="28" spans="1:13" ht="10.9" customHeight="1" x14ac:dyDescent="0.2">
      <c r="A28" s="216" t="s">
        <v>340</v>
      </c>
      <c r="B28" s="62">
        <v>0</v>
      </c>
      <c r="C28" s="65"/>
      <c r="D28" s="65"/>
      <c r="E28" s="24"/>
      <c r="F28" s="17">
        <v>18</v>
      </c>
      <c r="G28" s="2">
        <v>1</v>
      </c>
      <c r="H28" s="2">
        <v>0</v>
      </c>
      <c r="I28" s="2">
        <v>1</v>
      </c>
      <c r="J28" s="57"/>
    </row>
    <row r="29" spans="1:13" ht="10.9" customHeight="1" x14ac:dyDescent="0.2">
      <c r="A29" s="33" t="s">
        <v>341</v>
      </c>
      <c r="B29" s="65"/>
      <c r="C29" s="65"/>
      <c r="D29" s="65"/>
      <c r="E29" s="24"/>
      <c r="F29" s="17" t="s">
        <v>21</v>
      </c>
      <c r="G29" s="2">
        <v>0</v>
      </c>
      <c r="H29" s="2">
        <v>0</v>
      </c>
      <c r="I29" s="2">
        <v>0</v>
      </c>
      <c r="J29" s="57"/>
    </row>
    <row r="30" spans="1:13" ht="3" customHeight="1" x14ac:dyDescent="0.2">
      <c r="A30" s="57"/>
      <c r="B30" s="24"/>
      <c r="C30" s="24"/>
      <c r="D30" s="24"/>
      <c r="E30" s="57"/>
      <c r="F30" s="57"/>
      <c r="G30" s="57"/>
      <c r="H30" s="57"/>
      <c r="I30" s="57"/>
      <c r="J30" s="57"/>
    </row>
    <row r="31" spans="1:13" ht="10.9" customHeight="1" x14ac:dyDescent="0.2">
      <c r="C31" s="24"/>
      <c r="D31" s="24"/>
      <c r="E31" s="57"/>
      <c r="F31" s="18" t="s">
        <v>24</v>
      </c>
      <c r="G31" s="16">
        <v>57</v>
      </c>
      <c r="H31" s="16">
        <v>48</v>
      </c>
      <c r="I31" s="16">
        <v>105</v>
      </c>
      <c r="J31" s="57"/>
    </row>
    <row r="32" spans="1:13" ht="8.25" customHeight="1" thickBot="1" x14ac:dyDescent="0.25">
      <c r="A32" s="60"/>
      <c r="B32" s="60"/>
      <c r="C32" s="60"/>
      <c r="D32" s="60"/>
      <c r="E32" s="60"/>
      <c r="F32" s="60"/>
      <c r="G32" s="130" t="b">
        <v>1</v>
      </c>
      <c r="H32" s="130" t="b">
        <v>1</v>
      </c>
      <c r="I32" s="130" t="b">
        <v>1</v>
      </c>
      <c r="J32" s="60"/>
      <c r="K32" s="63"/>
      <c r="L32" s="63"/>
      <c r="M32" s="63"/>
    </row>
    <row r="33" spans="1:13" x14ac:dyDescent="0.2">
      <c r="A33" s="87" t="s">
        <v>284</v>
      </c>
      <c r="B33" s="57"/>
      <c r="C33" s="38" t="s">
        <v>101</v>
      </c>
      <c r="D33" s="38" t="s">
        <v>103</v>
      </c>
      <c r="E33" s="57"/>
      <c r="F33" s="57"/>
      <c r="G33" s="57"/>
      <c r="H33" s="57"/>
      <c r="I33" s="57"/>
      <c r="J33" s="57"/>
      <c r="L33" s="38" t="s">
        <v>101</v>
      </c>
      <c r="M33" s="38" t="s">
        <v>102</v>
      </c>
    </row>
    <row r="34" spans="1:13" ht="10.9" customHeight="1" x14ac:dyDescent="0.2">
      <c r="A34" s="39"/>
      <c r="B34" s="125" t="s">
        <v>278</v>
      </c>
      <c r="C34" s="2">
        <v>1</v>
      </c>
      <c r="D34" s="2">
        <v>7</v>
      </c>
      <c r="E34" s="57"/>
      <c r="G34" s="64"/>
      <c r="H34" s="91" t="s">
        <v>25</v>
      </c>
      <c r="I34" s="57"/>
      <c r="J34" s="57"/>
      <c r="L34" s="2">
        <v>6</v>
      </c>
      <c r="M34" s="2">
        <v>2</v>
      </c>
    </row>
    <row r="35" spans="1:13" ht="10.9" customHeight="1" x14ac:dyDescent="0.2">
      <c r="A35" s="40"/>
      <c r="B35" s="125" t="s">
        <v>279</v>
      </c>
      <c r="C35" s="2">
        <v>5</v>
      </c>
      <c r="D35" s="2">
        <v>3</v>
      </c>
      <c r="E35" s="57"/>
      <c r="G35" s="64"/>
      <c r="H35" s="91" t="s">
        <v>26</v>
      </c>
      <c r="I35" s="57"/>
      <c r="J35" s="57"/>
      <c r="L35" s="2">
        <v>3</v>
      </c>
      <c r="M35" s="2">
        <v>5</v>
      </c>
    </row>
    <row r="36" spans="1:13" ht="10.9" customHeight="1" x14ac:dyDescent="0.2">
      <c r="A36" s="39"/>
      <c r="B36" s="203" t="s">
        <v>280</v>
      </c>
      <c r="C36" s="2">
        <v>1</v>
      </c>
      <c r="D36" s="2">
        <v>7</v>
      </c>
      <c r="E36" s="57"/>
      <c r="G36" s="64"/>
      <c r="H36" s="91" t="s">
        <v>27</v>
      </c>
      <c r="I36" s="57"/>
      <c r="J36" s="57"/>
      <c r="L36" s="2">
        <v>6</v>
      </c>
      <c r="M36" s="2">
        <v>2</v>
      </c>
    </row>
    <row r="37" spans="1:13" ht="10.9" customHeight="1" x14ac:dyDescent="0.2">
      <c r="A37" s="69"/>
      <c r="B37" s="204" t="s">
        <v>281</v>
      </c>
      <c r="C37" s="183">
        <v>2</v>
      </c>
      <c r="D37" s="2">
        <v>6</v>
      </c>
      <c r="E37" s="57"/>
      <c r="G37" s="64"/>
      <c r="H37" s="91" t="s">
        <v>28</v>
      </c>
      <c r="I37" s="57"/>
      <c r="J37" s="57"/>
      <c r="L37" s="5" t="s">
        <v>1</v>
      </c>
      <c r="M37" s="3" t="s">
        <v>1</v>
      </c>
    </row>
    <row r="38" spans="1:13" ht="10.9" customHeight="1" x14ac:dyDescent="0.2">
      <c r="B38" s="39"/>
      <c r="C38" s="6" t="s">
        <v>1</v>
      </c>
      <c r="D38" s="6" t="s">
        <v>1</v>
      </c>
      <c r="E38" s="57"/>
      <c r="G38" s="64"/>
      <c r="H38" s="91" t="s">
        <v>29</v>
      </c>
      <c r="I38" s="57"/>
      <c r="J38" s="57"/>
      <c r="L38" s="2">
        <v>6</v>
      </c>
      <c r="M38" s="2">
        <v>2</v>
      </c>
    </row>
    <row r="39" spans="1:13" ht="10.9" customHeight="1" x14ac:dyDescent="0.2">
      <c r="A39" s="39"/>
      <c r="B39" s="39"/>
      <c r="C39" s="7" t="s">
        <v>12</v>
      </c>
      <c r="D39" s="3"/>
      <c r="E39" s="57"/>
      <c r="G39" s="64"/>
      <c r="H39" s="91" t="s">
        <v>99</v>
      </c>
      <c r="I39" s="57"/>
      <c r="J39" s="57"/>
      <c r="L39" s="5" t="s">
        <v>1</v>
      </c>
      <c r="M39" s="3" t="s">
        <v>1</v>
      </c>
    </row>
    <row r="40" spans="1:13" ht="10.9" customHeight="1" x14ac:dyDescent="0.2">
      <c r="B40" s="10" t="s">
        <v>311</v>
      </c>
      <c r="C40" s="184">
        <v>8</v>
      </c>
      <c r="D40" s="3"/>
      <c r="E40" s="57"/>
      <c r="G40" s="64"/>
      <c r="H40" s="91" t="s">
        <v>31</v>
      </c>
      <c r="I40" s="57"/>
      <c r="J40" s="57"/>
      <c r="L40" s="2">
        <v>1</v>
      </c>
      <c r="M40" s="2">
        <v>7</v>
      </c>
    </row>
    <row r="41" spans="1:13" ht="10.9" customHeight="1" x14ac:dyDescent="0.2">
      <c r="B41" s="10" t="s">
        <v>312</v>
      </c>
      <c r="C41" s="184">
        <v>0</v>
      </c>
      <c r="D41" s="3"/>
      <c r="E41" s="57"/>
      <c r="G41" s="64"/>
      <c r="H41" s="91" t="s">
        <v>32</v>
      </c>
      <c r="I41" s="57"/>
      <c r="J41" s="57"/>
      <c r="L41" s="2">
        <v>1</v>
      </c>
      <c r="M41" s="2">
        <v>7</v>
      </c>
    </row>
    <row r="42" spans="1:13" ht="10.9" customHeight="1" x14ac:dyDescent="0.2">
      <c r="B42" s="10" t="s">
        <v>313</v>
      </c>
      <c r="C42" s="184">
        <v>0</v>
      </c>
      <c r="D42" s="4" t="s">
        <v>1</v>
      </c>
      <c r="E42" s="57"/>
      <c r="G42" s="64"/>
      <c r="H42" s="91" t="s">
        <v>33</v>
      </c>
      <c r="I42" s="57"/>
      <c r="J42" s="57"/>
      <c r="L42" s="8"/>
      <c r="M42" s="3" t="s">
        <v>1</v>
      </c>
    </row>
    <row r="43" spans="1:13" ht="10.9" customHeight="1" x14ac:dyDescent="0.2">
      <c r="A43" s="10"/>
      <c r="B43" s="65"/>
      <c r="C43" s="129" t="b">
        <v>1</v>
      </c>
      <c r="D43" s="3"/>
      <c r="E43" s="57"/>
      <c r="G43" s="64"/>
      <c r="H43" s="91" t="s">
        <v>97</v>
      </c>
      <c r="I43" s="57"/>
      <c r="J43" s="57"/>
      <c r="L43" s="2">
        <v>0</v>
      </c>
      <c r="M43" s="2">
        <v>8</v>
      </c>
    </row>
    <row r="44" spans="1:13" ht="10.9" customHeight="1" thickBot="1" x14ac:dyDescent="0.25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6"/>
      <c r="M44" s="60"/>
    </row>
    <row r="45" spans="1:13" ht="10.9" customHeight="1" x14ac:dyDescent="0.2">
      <c r="A45" s="58" t="s">
        <v>282</v>
      </c>
      <c r="C45" s="38" t="s">
        <v>12</v>
      </c>
      <c r="D45" s="57"/>
      <c r="E45" s="57"/>
      <c r="F45" s="67"/>
      <c r="G45" s="67"/>
      <c r="H45" s="67"/>
      <c r="I45" s="39"/>
      <c r="J45" s="68" t="s">
        <v>80</v>
      </c>
      <c r="L45" s="69"/>
    </row>
    <row r="46" spans="1:13" ht="10.9" customHeight="1" x14ac:dyDescent="0.2">
      <c r="A46" s="50"/>
      <c r="B46" s="34" t="s">
        <v>81</v>
      </c>
      <c r="C46" s="184">
        <v>2</v>
      </c>
      <c r="D46" s="57"/>
      <c r="E46" s="57"/>
      <c r="F46" s="70"/>
      <c r="G46" s="70"/>
      <c r="H46" s="70"/>
      <c r="I46" s="9"/>
      <c r="J46" s="57"/>
      <c r="K46" s="12" t="s">
        <v>82</v>
      </c>
      <c r="L46" s="183">
        <v>0</v>
      </c>
    </row>
    <row r="47" spans="1:13" ht="10.9" customHeight="1" x14ac:dyDescent="0.2">
      <c r="A47" s="50"/>
      <c r="B47" s="10" t="s">
        <v>83</v>
      </c>
      <c r="C47" s="184">
        <v>0</v>
      </c>
      <c r="D47" s="5"/>
      <c r="E47" s="57"/>
      <c r="F47" s="10"/>
      <c r="G47" s="10"/>
      <c r="H47" s="10"/>
      <c r="I47" s="70"/>
      <c r="J47" s="3"/>
      <c r="K47" s="12" t="s">
        <v>84</v>
      </c>
      <c r="L47" s="183">
        <v>3</v>
      </c>
    </row>
    <row r="48" spans="1:13" ht="10.9" customHeight="1" x14ac:dyDescent="0.2">
      <c r="A48" s="59"/>
      <c r="B48" s="10" t="s">
        <v>85</v>
      </c>
      <c r="C48" s="185">
        <v>0</v>
      </c>
      <c r="D48" s="5"/>
      <c r="E48" s="57"/>
      <c r="F48" s="10"/>
      <c r="G48" s="10"/>
      <c r="H48" s="10"/>
      <c r="I48" s="70"/>
      <c r="J48" s="3"/>
      <c r="K48" s="12" t="s">
        <v>86</v>
      </c>
      <c r="L48" s="183">
        <v>4</v>
      </c>
    </row>
    <row r="49" spans="1:13" ht="10.9" customHeight="1" x14ac:dyDescent="0.2">
      <c r="A49" s="59"/>
      <c r="B49" s="51" t="s">
        <v>87</v>
      </c>
      <c r="C49" s="184">
        <v>0</v>
      </c>
      <c r="D49" s="5"/>
      <c r="E49" s="57"/>
      <c r="F49" s="10"/>
      <c r="G49" s="10"/>
      <c r="H49" s="10"/>
      <c r="I49" s="70"/>
      <c r="J49" s="3"/>
      <c r="K49" s="12" t="s">
        <v>88</v>
      </c>
      <c r="L49" s="183">
        <v>1</v>
      </c>
    </row>
    <row r="50" spans="1:13" ht="10.5" customHeight="1" thickBot="1" x14ac:dyDescent="0.25">
      <c r="A50" s="71"/>
      <c r="B50" s="52"/>
      <c r="C50" s="11" t="s">
        <v>1</v>
      </c>
      <c r="D50" s="60"/>
      <c r="E50" s="60"/>
      <c r="F50" s="63"/>
      <c r="G50" s="63"/>
      <c r="H50" s="63"/>
      <c r="I50" s="71"/>
      <c r="J50" s="72"/>
      <c r="K50" s="60"/>
      <c r="L50" s="130" t="b">
        <v>1</v>
      </c>
      <c r="M50" s="60"/>
    </row>
    <row r="51" spans="1:13" ht="10.9" customHeight="1" x14ac:dyDescent="0.2">
      <c r="A51" s="58" t="s">
        <v>35</v>
      </c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</row>
    <row r="52" spans="1:13" ht="10.9" customHeight="1" x14ac:dyDescent="0.2">
      <c r="B52" s="5" t="s">
        <v>12</v>
      </c>
      <c r="C52" s="57"/>
      <c r="D52" s="57"/>
      <c r="E52" s="57"/>
      <c r="G52" s="65"/>
      <c r="H52" s="182">
        <v>275</v>
      </c>
      <c r="I52" s="58" t="s">
        <v>36</v>
      </c>
      <c r="J52" s="57"/>
      <c r="K52" s="57"/>
      <c r="L52" s="57"/>
    </row>
    <row r="53" spans="1:13" ht="10.9" customHeight="1" x14ac:dyDescent="0.2">
      <c r="B53" s="184">
        <v>28</v>
      </c>
      <c r="C53" s="58" t="s">
        <v>37</v>
      </c>
      <c r="D53" s="57"/>
      <c r="E53" s="57"/>
      <c r="G53" s="10"/>
      <c r="H53" s="186">
        <v>216</v>
      </c>
      <c r="I53" s="58" t="s">
        <v>38</v>
      </c>
      <c r="J53" s="57"/>
      <c r="K53" s="57"/>
      <c r="L53" s="57"/>
    </row>
    <row r="54" spans="1:13" ht="10.9" customHeight="1" x14ac:dyDescent="0.2">
      <c r="B54" s="57" t="s">
        <v>39</v>
      </c>
      <c r="C54" s="57"/>
      <c r="D54" s="57"/>
      <c r="E54" s="57"/>
      <c r="G54" s="57"/>
      <c r="H54" s="57" t="s">
        <v>40</v>
      </c>
      <c r="I54" s="57"/>
      <c r="J54" s="57"/>
      <c r="K54" s="57"/>
      <c r="L54" s="57"/>
      <c r="M54" s="24"/>
    </row>
    <row r="55" spans="1:13" ht="6" customHeight="1" thickBot="1" x14ac:dyDescent="0.25">
      <c r="A55" s="60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</row>
    <row r="56" spans="1:13" ht="5.25" customHeight="1" x14ac:dyDescent="0.2"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</row>
    <row r="57" spans="1:13" ht="10.9" customHeight="1" x14ac:dyDescent="0.2">
      <c r="A57" s="58" t="s">
        <v>283</v>
      </c>
      <c r="B57" s="57"/>
      <c r="D57" s="39"/>
      <c r="E57" s="39"/>
      <c r="F57" s="57"/>
      <c r="G57" s="57"/>
      <c r="H57" s="57"/>
      <c r="I57" s="57"/>
      <c r="J57" s="57"/>
      <c r="K57" s="57"/>
      <c r="L57" s="57"/>
    </row>
    <row r="58" spans="1:13" ht="7.5" customHeight="1" x14ac:dyDescent="0.2">
      <c r="A58" s="57"/>
      <c r="B58" s="57"/>
      <c r="E58" s="57"/>
      <c r="F58" s="57"/>
      <c r="G58" s="57"/>
      <c r="H58" s="57"/>
      <c r="I58" s="57"/>
      <c r="J58" s="57"/>
      <c r="K58" s="57"/>
      <c r="L58" s="57"/>
    </row>
    <row r="59" spans="1:13" ht="10.9" customHeight="1" x14ac:dyDescent="0.2">
      <c r="A59" s="57"/>
      <c r="B59" s="57" t="s">
        <v>41</v>
      </c>
      <c r="D59" s="57" t="s">
        <v>314</v>
      </c>
      <c r="E59" s="57"/>
      <c r="G59" s="57" t="s">
        <v>315</v>
      </c>
      <c r="H59" s="57" t="s">
        <v>316</v>
      </c>
      <c r="I59" s="57" t="s">
        <v>317</v>
      </c>
      <c r="J59" s="57"/>
      <c r="K59" s="57"/>
      <c r="L59" s="57"/>
    </row>
    <row r="60" spans="1:13" ht="10.9" customHeight="1" x14ac:dyDescent="0.2">
      <c r="A60" s="57"/>
      <c r="B60" s="57" t="s">
        <v>42</v>
      </c>
      <c r="D60" s="57" t="s">
        <v>89</v>
      </c>
      <c r="E60" s="57"/>
      <c r="G60" s="57" t="s">
        <v>89</v>
      </c>
      <c r="H60" s="57" t="s">
        <v>89</v>
      </c>
      <c r="I60" s="57" t="s">
        <v>90</v>
      </c>
      <c r="J60" s="57"/>
      <c r="K60" s="57"/>
      <c r="L60" s="57"/>
    </row>
    <row r="61" spans="1:13" ht="10.9" customHeight="1" x14ac:dyDescent="0.2">
      <c r="A61" s="57" t="s">
        <v>342</v>
      </c>
      <c r="B61" s="62">
        <v>318</v>
      </c>
      <c r="D61" s="62">
        <v>90</v>
      </c>
      <c r="E61" s="65"/>
      <c r="G61" s="62">
        <v>2</v>
      </c>
      <c r="H61" s="62">
        <v>0</v>
      </c>
      <c r="I61" s="62">
        <v>0</v>
      </c>
      <c r="J61" s="57"/>
      <c r="K61" s="57"/>
      <c r="L61" s="57"/>
    </row>
    <row r="62" spans="1:13" ht="10.9" customHeight="1" x14ac:dyDescent="0.2">
      <c r="A62" s="57" t="s">
        <v>343</v>
      </c>
      <c r="B62" s="62">
        <v>153</v>
      </c>
      <c r="D62" s="62">
        <v>50</v>
      </c>
      <c r="E62" s="65"/>
      <c r="G62" s="62">
        <v>8</v>
      </c>
      <c r="H62" s="62">
        <v>0</v>
      </c>
      <c r="I62" s="62">
        <v>0</v>
      </c>
      <c r="J62" s="57"/>
      <c r="K62" s="57"/>
      <c r="L62" s="57"/>
    </row>
    <row r="63" spans="1:13" ht="10.9" customHeight="1" x14ac:dyDescent="0.2">
      <c r="A63" s="57" t="s">
        <v>344</v>
      </c>
      <c r="B63" s="62">
        <v>39</v>
      </c>
      <c r="D63" s="62">
        <v>20</v>
      </c>
      <c r="E63" s="65"/>
      <c r="G63" s="62">
        <v>9</v>
      </c>
      <c r="H63" s="62">
        <v>0</v>
      </c>
      <c r="I63" s="62">
        <v>0</v>
      </c>
      <c r="J63" s="57"/>
      <c r="K63" s="57"/>
      <c r="L63" s="34" t="s">
        <v>91</v>
      </c>
    </row>
    <row r="64" spans="1:13" ht="10.9" customHeight="1" x14ac:dyDescent="0.2">
      <c r="A64" s="57" t="s">
        <v>345</v>
      </c>
      <c r="B64" s="25">
        <v>510</v>
      </c>
      <c r="D64" s="25">
        <v>160</v>
      </c>
      <c r="E64" s="65"/>
      <c r="G64" s="25">
        <v>19</v>
      </c>
      <c r="H64" s="25">
        <v>0</v>
      </c>
      <c r="I64" s="25">
        <v>0</v>
      </c>
      <c r="J64" s="57"/>
      <c r="L64" s="25">
        <v>689</v>
      </c>
    </row>
    <row r="65" spans="1:13" ht="7.5" customHeight="1" thickBot="1" x14ac:dyDescent="0.25">
      <c r="A65" s="60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</row>
    <row r="66" spans="1:13" ht="10.9" customHeight="1" x14ac:dyDescent="0.2">
      <c r="A66" s="58" t="s">
        <v>47</v>
      </c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</row>
    <row r="67" spans="1:13" ht="10.9" customHeight="1" x14ac:dyDescent="0.2">
      <c r="A67" s="57"/>
      <c r="B67" s="5" t="s">
        <v>48</v>
      </c>
      <c r="C67" s="5" t="s">
        <v>49</v>
      </c>
      <c r="D67" s="5" t="s">
        <v>50</v>
      </c>
      <c r="E67" s="5"/>
      <c r="F67" s="5" t="s">
        <v>51</v>
      </c>
      <c r="G67" s="5" t="s">
        <v>52</v>
      </c>
      <c r="H67" s="5" t="s">
        <v>53</v>
      </c>
      <c r="J67" s="5"/>
      <c r="L67" s="57"/>
    </row>
    <row r="68" spans="1:13" ht="10.9" customHeight="1" x14ac:dyDescent="0.2">
      <c r="A68" s="57"/>
      <c r="B68" s="2">
        <v>0</v>
      </c>
      <c r="C68" s="2">
        <v>1</v>
      </c>
      <c r="D68" s="2">
        <v>1</v>
      </c>
      <c r="E68" s="5"/>
      <c r="F68" s="2">
        <v>5</v>
      </c>
      <c r="G68" s="2">
        <v>0</v>
      </c>
      <c r="H68" s="2">
        <v>1</v>
      </c>
      <c r="I68" s="131" t="b">
        <v>1</v>
      </c>
      <c r="J68" s="3"/>
    </row>
    <row r="69" spans="1:13" ht="7.5" customHeight="1" x14ac:dyDescent="0.2">
      <c r="A69" s="57"/>
      <c r="B69" s="57" t="s">
        <v>1</v>
      </c>
      <c r="C69" s="57"/>
      <c r="D69" s="57"/>
      <c r="E69" s="57"/>
      <c r="F69" s="57"/>
      <c r="G69" s="57"/>
      <c r="H69" s="57"/>
      <c r="I69" s="57"/>
      <c r="J69" s="57"/>
      <c r="K69" s="57"/>
      <c r="L69" s="57"/>
    </row>
    <row r="70" spans="1:13" ht="7.5" customHeight="1" x14ac:dyDescent="0.2">
      <c r="A70" s="57"/>
      <c r="B70" s="5" t="s">
        <v>12</v>
      </c>
      <c r="C70" s="57"/>
      <c r="D70" s="57"/>
      <c r="E70" s="57"/>
      <c r="F70" s="57"/>
      <c r="G70" s="57"/>
      <c r="H70" s="57"/>
      <c r="I70" s="57"/>
      <c r="J70" s="57"/>
      <c r="K70" s="57"/>
      <c r="L70" s="57"/>
    </row>
    <row r="71" spans="1:13" ht="10.9" customHeight="1" x14ac:dyDescent="0.2">
      <c r="A71" s="57" t="s">
        <v>54</v>
      </c>
      <c r="B71" s="2">
        <v>29</v>
      </c>
      <c r="C71" s="57" t="s">
        <v>55</v>
      </c>
      <c r="D71" s="57"/>
      <c r="E71" s="57"/>
      <c r="G71" s="42"/>
      <c r="H71" s="42" t="s">
        <v>346</v>
      </c>
      <c r="I71" s="187" t="s">
        <v>225</v>
      </c>
      <c r="J71" s="82"/>
      <c r="K71" s="82"/>
      <c r="L71" s="82"/>
      <c r="M71" s="83"/>
    </row>
    <row r="72" spans="1:13" ht="10.9" customHeight="1" x14ac:dyDescent="0.2">
      <c r="E72" s="57"/>
      <c r="F72" s="6"/>
      <c r="G72" s="6"/>
      <c r="H72" s="6"/>
      <c r="I72" s="6"/>
      <c r="J72" s="24"/>
      <c r="K72" s="24"/>
      <c r="L72" s="57"/>
    </row>
    <row r="73" spans="1:13" ht="10.9" customHeight="1" x14ac:dyDescent="0.2">
      <c r="A73" s="43" t="s">
        <v>93</v>
      </c>
      <c r="B73" s="2">
        <v>42</v>
      </c>
      <c r="C73" s="58" t="s">
        <v>141</v>
      </c>
      <c r="E73" s="57"/>
      <c r="G73" s="18"/>
      <c r="H73" s="18" t="s">
        <v>347</v>
      </c>
      <c r="I73" s="187" t="s">
        <v>225</v>
      </c>
      <c r="J73" s="82"/>
      <c r="K73" s="82"/>
      <c r="L73" s="82"/>
      <c r="M73" s="49"/>
    </row>
    <row r="74" spans="1:13" ht="10.9" customHeight="1" x14ac:dyDescent="0.2">
      <c r="A74" s="67" t="s">
        <v>95</v>
      </c>
      <c r="B74" s="184">
        <v>164</v>
      </c>
      <c r="C74" s="74" t="s">
        <v>140</v>
      </c>
      <c r="D74" s="74"/>
      <c r="E74" s="24"/>
      <c r="F74" s="24"/>
      <c r="G74" s="24"/>
      <c r="H74" s="24"/>
      <c r="I74" s="24"/>
      <c r="J74" s="24"/>
      <c r="K74" s="61"/>
      <c r="L74" s="24"/>
    </row>
    <row r="75" spans="1:13" ht="6" customHeight="1" x14ac:dyDescent="0.2">
      <c r="A75" s="57"/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</row>
    <row r="76" spans="1:13" ht="10.9" customHeight="1" thickBot="1" x14ac:dyDescent="0.25">
      <c r="A76" s="18" t="s">
        <v>104</v>
      </c>
      <c r="B76" s="188" t="s">
        <v>352</v>
      </c>
      <c r="C76" s="60"/>
      <c r="D76" s="63"/>
      <c r="E76" s="57"/>
      <c r="F76" s="18" t="s">
        <v>57</v>
      </c>
      <c r="G76" s="60" t="s">
        <v>353</v>
      </c>
      <c r="H76" s="60"/>
      <c r="I76" s="60"/>
      <c r="J76" s="57"/>
      <c r="K76" s="18" t="s">
        <v>58</v>
      </c>
      <c r="L76" s="188" t="s">
        <v>354</v>
      </c>
      <c r="M76" s="63"/>
    </row>
    <row r="77" spans="1:13" ht="10.9" customHeight="1" thickBot="1" x14ac:dyDescent="0.25">
      <c r="A77" s="18" t="s">
        <v>59</v>
      </c>
      <c r="B77" s="189" t="s">
        <v>225</v>
      </c>
      <c r="C77" s="84"/>
      <c r="D77" s="237"/>
      <c r="E77" s="57"/>
      <c r="F77" s="18" t="s">
        <v>60</v>
      </c>
      <c r="G77" s="84" t="s">
        <v>155</v>
      </c>
      <c r="H77" s="84"/>
      <c r="I77" s="84"/>
      <c r="J77" s="57"/>
      <c r="K77" s="18" t="s">
        <v>121</v>
      </c>
      <c r="L77" s="188" t="s">
        <v>355</v>
      </c>
      <c r="M77" s="63"/>
    </row>
    <row r="78" spans="1:13" ht="10.9" customHeight="1" thickBot="1" x14ac:dyDescent="0.25">
      <c r="A78" s="18" t="s">
        <v>62</v>
      </c>
      <c r="B78" s="60" t="s">
        <v>356</v>
      </c>
      <c r="C78" s="60" t="s">
        <v>357</v>
      </c>
      <c r="D78" s="60"/>
      <c r="E78" s="60"/>
      <c r="F78" s="60"/>
      <c r="G78" s="60" t="s">
        <v>358</v>
      </c>
      <c r="H78" s="60"/>
      <c r="I78" s="60"/>
      <c r="J78" s="57"/>
      <c r="K78" s="18" t="s">
        <v>63</v>
      </c>
      <c r="L78" s="188" t="s">
        <v>225</v>
      </c>
      <c r="M78" s="63"/>
    </row>
    <row r="79" spans="1:13" ht="10.9" customHeight="1" thickBot="1" x14ac:dyDescent="0.25">
      <c r="A79" s="57"/>
      <c r="B79" s="5" t="s">
        <v>64</v>
      </c>
      <c r="C79" s="5" t="s">
        <v>65</v>
      </c>
      <c r="D79" s="5"/>
      <c r="E79" s="5"/>
      <c r="F79" s="5"/>
      <c r="G79" s="5" t="s">
        <v>66</v>
      </c>
      <c r="H79" s="5"/>
      <c r="I79" s="57"/>
      <c r="J79" s="57"/>
      <c r="K79" s="18" t="s">
        <v>96</v>
      </c>
      <c r="L79" s="60" t="s">
        <v>225</v>
      </c>
      <c r="M79" s="63"/>
    </row>
    <row r="80" spans="1:13" x14ac:dyDescent="0.2">
      <c r="A80" s="202" t="s">
        <v>318</v>
      </c>
    </row>
  </sheetData>
  <sheetProtection algorithmName="SHA-512" hashValue="8Ahal2j+btbkRHso2IJ2gyUZ8Ossry8XBOC6RpA7xisA8g7VHFds15mTxBpO+4S5xpA0GjfCp1YxVGjZmYXV0w==" saltValue="PmZa3Z/2BcFyYOX2rDJ8fg==" spinCount="100000" sheet="1" objects="1" scenarios="1" selectLockedCells="1" selectUnlockedCells="1"/>
  <phoneticPr fontId="0" type="noConversion"/>
  <conditionalFormatting sqref="M24 C43 L50 G32:I32">
    <cfRule type="cellIs" priority="1" stopIfTrue="1" operator="equal">
      <formula>TRUE</formula>
    </cfRule>
    <cfRule type="cellIs" dxfId="55" priority="2" stopIfTrue="1" operator="equal">
      <formula>FALSE</formula>
    </cfRule>
  </conditionalFormatting>
  <conditionalFormatting sqref="C40:C42">
    <cfRule type="cellIs" dxfId="54" priority="3" stopIfTrue="1" operator="greaterThan">
      <formula>$D$20</formula>
    </cfRule>
  </conditionalFormatting>
  <pageMargins left="0.23622047244094491" right="0.23622047244094491" top="0.39370078740157483" bottom="0.55118110236220474" header="0.31496062992125984" footer="0.51181102362204722"/>
  <pageSetup paperSize="9" scale="92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1619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152400</xdr:colOff>
                    <xdr:row>0</xdr:row>
                    <xdr:rowOff>47625</xdr:rowOff>
                  </from>
                  <to>
                    <xdr:col>8</xdr:col>
                    <xdr:colOff>409575</xdr:colOff>
                    <xdr:row>1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04">
    <pageSetUpPr autoPageBreaks="0" fitToPage="1"/>
  </sheetPr>
  <dimension ref="A1:M80"/>
  <sheetViews>
    <sheetView showGridLines="0" showRowColHeaders="0" zoomScale="125" workbookViewId="0">
      <selection activeCell="C1" sqref="C1"/>
    </sheetView>
  </sheetViews>
  <sheetFormatPr baseColWidth="10" defaultRowHeight="12.75" x14ac:dyDescent="0.2"/>
  <cols>
    <col min="1" max="1" width="21.140625" style="41" customWidth="1"/>
    <col min="2" max="2" width="8.28515625" style="41" customWidth="1"/>
    <col min="3" max="3" width="8.140625" style="41" customWidth="1"/>
    <col min="4" max="4" width="8.5703125" style="41" customWidth="1"/>
    <col min="5" max="5" width="1.28515625" style="41" customWidth="1"/>
    <col min="6" max="7" width="8" style="41" customWidth="1"/>
    <col min="8" max="8" width="8.7109375" style="41" customWidth="1"/>
    <col min="9" max="9" width="7.7109375" style="41" customWidth="1"/>
    <col min="10" max="10" width="1.140625" style="41" customWidth="1"/>
    <col min="11" max="11" width="10" style="41" customWidth="1"/>
    <col min="12" max="12" width="8.7109375" style="41" customWidth="1"/>
    <col min="13" max="13" width="9" style="41" customWidth="1"/>
    <col min="14" max="16384" width="11.42578125" style="41"/>
  </cols>
  <sheetData>
    <row r="1" spans="1:13" ht="19.5" customHeight="1" thickBot="1" x14ac:dyDescent="0.3">
      <c r="A1" s="55" t="s">
        <v>0</v>
      </c>
      <c r="D1" s="249" t="s">
        <v>321</v>
      </c>
      <c r="J1" s="177">
        <v>4</v>
      </c>
      <c r="K1" s="233"/>
      <c r="L1" s="234" t="s">
        <v>125</v>
      </c>
      <c r="M1" s="222"/>
    </row>
    <row r="2" spans="1:13" ht="12" customHeight="1" thickBot="1" x14ac:dyDescent="0.25">
      <c r="A2" s="56" t="s">
        <v>2</v>
      </c>
      <c r="K2" s="235"/>
      <c r="L2" s="236" t="s">
        <v>359</v>
      </c>
      <c r="M2" s="222"/>
    </row>
    <row r="3" spans="1:13" s="56" customFormat="1" ht="6" customHeight="1" x14ac:dyDescent="0.2"/>
    <row r="4" spans="1:13" ht="11.45" customHeight="1" x14ac:dyDescent="0.2">
      <c r="A4" s="28" t="s">
        <v>1</v>
      </c>
      <c r="B4" s="23"/>
      <c r="C4" s="24"/>
      <c r="D4" s="24"/>
      <c r="E4" s="24"/>
      <c r="F4" s="29" t="s">
        <v>1</v>
      </c>
      <c r="G4" s="29"/>
      <c r="H4" s="29"/>
      <c r="I4" s="24"/>
      <c r="J4" s="24"/>
      <c r="K4" s="23"/>
      <c r="L4" s="24"/>
    </row>
    <row r="5" spans="1:13" s="56" customFormat="1" ht="10.15" customHeight="1" thickBot="1" x14ac:dyDescent="0.25">
      <c r="A5" s="220" t="s">
        <v>3</v>
      </c>
      <c r="B5" s="57"/>
      <c r="C5" s="57"/>
      <c r="D5" s="57"/>
      <c r="E5" s="57"/>
      <c r="F5" s="57"/>
      <c r="G5" s="57"/>
      <c r="H5" s="57"/>
      <c r="I5" s="24"/>
      <c r="J5" s="24"/>
      <c r="K5" s="24" t="s">
        <v>1</v>
      </c>
      <c r="L5" s="57"/>
    </row>
    <row r="6" spans="1:13" ht="12.6" customHeight="1" thickBot="1" x14ac:dyDescent="0.25">
      <c r="A6" s="219" t="s">
        <v>335</v>
      </c>
      <c r="B6" s="221" t="s">
        <v>360</v>
      </c>
      <c r="C6" s="84"/>
      <c r="D6" s="84"/>
      <c r="E6" s="84"/>
      <c r="F6" s="222"/>
      <c r="G6" s="79"/>
      <c r="H6" s="79" t="s">
        <v>71</v>
      </c>
      <c r="I6" s="23"/>
      <c r="J6" s="24"/>
      <c r="K6" s="217" t="s">
        <v>112</v>
      </c>
      <c r="L6" s="218"/>
      <c r="M6" s="54"/>
    </row>
    <row r="7" spans="1:13" s="56" customFormat="1" ht="10.15" customHeight="1" x14ac:dyDescent="0.2">
      <c r="A7" s="13"/>
      <c r="B7" s="24"/>
      <c r="C7" s="24"/>
      <c r="D7" s="24"/>
      <c r="E7" s="24"/>
      <c r="F7" s="80"/>
      <c r="G7" s="80"/>
      <c r="H7" s="80"/>
      <c r="I7" s="24"/>
      <c r="J7" s="24"/>
      <c r="K7" s="80"/>
      <c r="L7" s="80"/>
    </row>
    <row r="8" spans="1:13" s="56" customFormat="1" ht="10.15" customHeight="1" x14ac:dyDescent="0.2">
      <c r="A8" s="33"/>
      <c r="B8" s="57"/>
      <c r="C8" s="57"/>
      <c r="D8" s="57"/>
      <c r="E8" s="57"/>
      <c r="F8" s="58" t="s">
        <v>1</v>
      </c>
      <c r="G8" s="58"/>
      <c r="H8" s="58"/>
    </row>
    <row r="9" spans="1:13" ht="10.15" customHeight="1" x14ac:dyDescent="0.2">
      <c r="A9" s="28"/>
      <c r="B9" s="86" t="s">
        <v>4</v>
      </c>
      <c r="C9" s="5" t="s">
        <v>5</v>
      </c>
      <c r="D9" s="57"/>
      <c r="E9" s="57"/>
      <c r="L9" s="5" t="s">
        <v>4</v>
      </c>
      <c r="M9" s="5" t="s">
        <v>5</v>
      </c>
    </row>
    <row r="10" spans="1:13" s="56" customFormat="1" ht="10.15" customHeight="1" x14ac:dyDescent="0.2">
      <c r="A10" s="57" t="s">
        <v>6</v>
      </c>
      <c r="B10" s="181">
        <v>1</v>
      </c>
      <c r="C10" s="181">
        <v>1</v>
      </c>
      <c r="D10" s="57" t="s">
        <v>337</v>
      </c>
      <c r="E10" s="57"/>
      <c r="F10" s="57"/>
      <c r="G10" s="57"/>
      <c r="H10" s="57"/>
      <c r="J10" s="57"/>
      <c r="K10" s="93" t="s">
        <v>308</v>
      </c>
      <c r="L10" s="2">
        <v>1</v>
      </c>
      <c r="M10" s="2">
        <v>1</v>
      </c>
    </row>
    <row r="11" spans="1:13" ht="10.15" customHeight="1" x14ac:dyDescent="0.2">
      <c r="A11" s="57" t="s">
        <v>74</v>
      </c>
      <c r="B11" s="181">
        <v>0</v>
      </c>
      <c r="C11" s="181">
        <v>0</v>
      </c>
      <c r="D11" s="57"/>
      <c r="E11" s="57"/>
      <c r="F11" s="57"/>
      <c r="G11" s="57"/>
      <c r="H11" s="57"/>
      <c r="J11" s="57"/>
      <c r="K11" s="93" t="s">
        <v>309</v>
      </c>
      <c r="L11" s="2">
        <v>0</v>
      </c>
      <c r="M11" s="2">
        <v>0</v>
      </c>
    </row>
    <row r="12" spans="1:13" ht="9" customHeight="1" thickBot="1" x14ac:dyDescent="0.25">
      <c r="A12" s="60"/>
      <c r="B12" s="60"/>
      <c r="C12" s="60" t="s">
        <v>1</v>
      </c>
      <c r="D12" s="60"/>
      <c r="E12" s="60"/>
      <c r="F12" s="60"/>
      <c r="G12" s="60"/>
      <c r="H12" s="60"/>
      <c r="I12" s="60"/>
      <c r="J12" s="60"/>
      <c r="K12" s="60"/>
      <c r="L12" s="60" t="s">
        <v>1</v>
      </c>
      <c r="M12" s="66"/>
    </row>
    <row r="13" spans="1:13" ht="10.9" customHeight="1" x14ac:dyDescent="0.2">
      <c r="A13" s="61" t="s">
        <v>7</v>
      </c>
      <c r="B13" s="36" t="s">
        <v>8</v>
      </c>
      <c r="C13" s="36" t="s">
        <v>9</v>
      </c>
      <c r="D13" s="36" t="s">
        <v>10</v>
      </c>
      <c r="E13" s="7"/>
      <c r="F13" s="36" t="s">
        <v>11</v>
      </c>
      <c r="G13" s="36" t="s">
        <v>8</v>
      </c>
      <c r="H13" s="36" t="s">
        <v>9</v>
      </c>
      <c r="I13" s="36" t="s">
        <v>10</v>
      </c>
      <c r="J13" s="57"/>
      <c r="K13" s="227"/>
      <c r="L13" s="232" t="s">
        <v>14</v>
      </c>
      <c r="M13" s="223" t="s">
        <v>12</v>
      </c>
    </row>
    <row r="14" spans="1:13" ht="2.25" customHeight="1" x14ac:dyDescent="0.2">
      <c r="A14" s="13"/>
      <c r="B14" s="24"/>
      <c r="C14" s="24"/>
      <c r="D14" s="24"/>
      <c r="E14" s="24"/>
      <c r="I14" s="57"/>
      <c r="J14" s="57"/>
      <c r="K14" s="228"/>
      <c r="L14" s="49"/>
    </row>
    <row r="15" spans="1:13" ht="10.9" customHeight="1" x14ac:dyDescent="0.2">
      <c r="A15" s="81" t="s">
        <v>338</v>
      </c>
      <c r="B15" s="62">
        <v>9</v>
      </c>
      <c r="C15" s="62">
        <v>3</v>
      </c>
      <c r="D15" s="25">
        <v>12</v>
      </c>
      <c r="E15" s="24"/>
      <c r="F15" s="17" t="s">
        <v>307</v>
      </c>
      <c r="G15" s="2">
        <v>0</v>
      </c>
      <c r="H15" s="2">
        <v>0</v>
      </c>
      <c r="I15" s="2">
        <v>0</v>
      </c>
      <c r="J15" s="57"/>
      <c r="K15" s="228"/>
      <c r="L15" s="229" t="s">
        <v>15</v>
      </c>
      <c r="M15" s="224">
        <v>0</v>
      </c>
    </row>
    <row r="16" spans="1:13" ht="10.9" customHeight="1" x14ac:dyDescent="0.2">
      <c r="A16" s="24"/>
      <c r="B16" s="14"/>
      <c r="C16" s="15"/>
      <c r="D16" s="1"/>
      <c r="E16" s="24"/>
      <c r="F16" s="62">
        <v>6</v>
      </c>
      <c r="G16" s="2">
        <v>0</v>
      </c>
      <c r="H16" s="2">
        <v>0</v>
      </c>
      <c r="I16" s="2">
        <v>0</v>
      </c>
      <c r="J16" s="57"/>
      <c r="K16" s="228"/>
      <c r="L16" s="229" t="s">
        <v>73</v>
      </c>
      <c r="M16" s="224">
        <v>0</v>
      </c>
    </row>
    <row r="17" spans="1:13" ht="10.9" customHeight="1" x14ac:dyDescent="0.2">
      <c r="A17" s="13" t="s">
        <v>76</v>
      </c>
      <c r="B17" s="62">
        <v>1</v>
      </c>
      <c r="C17" s="62">
        <v>1</v>
      </c>
      <c r="D17" s="25">
        <v>2</v>
      </c>
      <c r="E17" s="24"/>
      <c r="F17" s="62">
        <v>7</v>
      </c>
      <c r="G17" s="2">
        <v>1</v>
      </c>
      <c r="H17" s="2">
        <v>0</v>
      </c>
      <c r="I17" s="2">
        <v>1</v>
      </c>
      <c r="J17" s="57"/>
      <c r="K17" s="228"/>
      <c r="L17" s="229" t="s">
        <v>17</v>
      </c>
      <c r="M17" s="224">
        <v>0</v>
      </c>
    </row>
    <row r="18" spans="1:13" ht="10.9" customHeight="1" x14ac:dyDescent="0.2">
      <c r="A18" s="10" t="s">
        <v>77</v>
      </c>
      <c r="B18" s="182">
        <v>0</v>
      </c>
      <c r="C18" s="182">
        <v>0</v>
      </c>
      <c r="D18" s="25">
        <v>0</v>
      </c>
      <c r="E18" s="24"/>
      <c r="F18" s="62">
        <v>8</v>
      </c>
      <c r="G18" s="2">
        <v>2</v>
      </c>
      <c r="H18" s="2">
        <v>0</v>
      </c>
      <c r="I18" s="2">
        <v>2</v>
      </c>
      <c r="J18" s="57"/>
      <c r="K18" s="228"/>
      <c r="L18" s="229" t="s">
        <v>19</v>
      </c>
      <c r="M18" s="224">
        <v>0</v>
      </c>
    </row>
    <row r="19" spans="1:13" ht="10.9" customHeight="1" x14ac:dyDescent="0.2">
      <c r="A19" s="24"/>
      <c r="B19" s="24"/>
      <c r="C19" s="24"/>
      <c r="D19" s="26"/>
      <c r="E19" s="24"/>
      <c r="F19" s="62">
        <v>9</v>
      </c>
      <c r="G19" s="2">
        <v>1</v>
      </c>
      <c r="H19" s="2">
        <v>1</v>
      </c>
      <c r="I19" s="2">
        <v>2</v>
      </c>
      <c r="J19" s="57"/>
      <c r="K19" s="228"/>
      <c r="L19" s="229" t="s">
        <v>20</v>
      </c>
      <c r="M19" s="224">
        <v>0</v>
      </c>
    </row>
    <row r="20" spans="1:13" ht="10.9" customHeight="1" x14ac:dyDescent="0.2">
      <c r="A20" s="13" t="s">
        <v>13</v>
      </c>
      <c r="B20" s="25">
        <v>10</v>
      </c>
      <c r="C20" s="25">
        <v>4</v>
      </c>
      <c r="D20" s="25">
        <v>14</v>
      </c>
      <c r="E20" s="24"/>
      <c r="F20" s="62">
        <v>10</v>
      </c>
      <c r="G20" s="2">
        <v>2</v>
      </c>
      <c r="H20" s="2">
        <v>0</v>
      </c>
      <c r="I20" s="2">
        <v>2</v>
      </c>
      <c r="J20" s="57"/>
      <c r="K20" s="228"/>
      <c r="L20" s="229" t="s">
        <v>22</v>
      </c>
      <c r="M20" s="224">
        <v>0</v>
      </c>
    </row>
    <row r="21" spans="1:13" ht="10.9" customHeight="1" x14ac:dyDescent="0.2">
      <c r="A21" s="24"/>
      <c r="B21" s="24"/>
      <c r="C21" s="24"/>
      <c r="D21" s="26"/>
      <c r="E21" s="24"/>
      <c r="F21" s="62">
        <v>11</v>
      </c>
      <c r="G21" s="2">
        <v>0</v>
      </c>
      <c r="H21" s="2">
        <v>0</v>
      </c>
      <c r="I21" s="2">
        <v>0</v>
      </c>
      <c r="J21" s="57"/>
      <c r="K21" s="228"/>
      <c r="L21" s="230" t="s">
        <v>78</v>
      </c>
      <c r="M21" s="225">
        <v>0</v>
      </c>
    </row>
    <row r="22" spans="1:13" ht="10.9" customHeight="1" x14ac:dyDescent="0.2">
      <c r="A22" s="13" t="s">
        <v>16</v>
      </c>
      <c r="B22" s="62">
        <v>0</v>
      </c>
      <c r="C22" s="62">
        <v>0</v>
      </c>
      <c r="D22" s="25">
        <v>0</v>
      </c>
      <c r="E22" s="24"/>
      <c r="F22" s="62">
        <v>12</v>
      </c>
      <c r="G22" s="2">
        <v>1</v>
      </c>
      <c r="H22" s="2">
        <v>1</v>
      </c>
      <c r="I22" s="2">
        <v>2</v>
      </c>
      <c r="J22" s="57"/>
      <c r="K22" s="228"/>
      <c r="L22" s="229" t="s">
        <v>23</v>
      </c>
      <c r="M22" s="224">
        <v>0</v>
      </c>
    </row>
    <row r="23" spans="1:13" ht="10.9" customHeight="1" x14ac:dyDescent="0.2">
      <c r="A23" s="12" t="s">
        <v>287</v>
      </c>
      <c r="B23" s="62">
        <v>0</v>
      </c>
      <c r="C23" s="62">
        <v>0</v>
      </c>
      <c r="D23" s="25">
        <v>0</v>
      </c>
      <c r="E23" s="24"/>
      <c r="F23" s="62">
        <v>13</v>
      </c>
      <c r="G23" s="2">
        <v>2</v>
      </c>
      <c r="H23" s="2">
        <v>1</v>
      </c>
      <c r="I23" s="2">
        <v>3</v>
      </c>
      <c r="J23" s="57"/>
      <c r="K23" s="228"/>
      <c r="L23" s="231" t="s">
        <v>24</v>
      </c>
      <c r="M23" s="226">
        <v>0</v>
      </c>
    </row>
    <row r="24" spans="1:13" ht="10.9" customHeight="1" x14ac:dyDescent="0.2">
      <c r="A24" s="13" t="s">
        <v>18</v>
      </c>
      <c r="B24" s="62">
        <v>0</v>
      </c>
      <c r="C24" s="62">
        <v>0</v>
      </c>
      <c r="D24" s="25">
        <v>0</v>
      </c>
      <c r="E24" s="24"/>
      <c r="F24" s="62">
        <v>14</v>
      </c>
      <c r="G24" s="2">
        <v>0</v>
      </c>
      <c r="H24" s="2">
        <v>1</v>
      </c>
      <c r="I24" s="2">
        <v>1</v>
      </c>
      <c r="J24" s="57"/>
      <c r="K24" s="24"/>
      <c r="M24" s="129" t="b">
        <v>1</v>
      </c>
    </row>
    <row r="25" spans="1:13" ht="10.9" customHeight="1" x14ac:dyDescent="0.2">
      <c r="A25" s="24"/>
      <c r="B25" s="24"/>
      <c r="C25" s="24"/>
      <c r="D25" s="26"/>
      <c r="E25" s="24"/>
      <c r="F25" s="17">
        <v>15</v>
      </c>
      <c r="G25" s="2">
        <v>1</v>
      </c>
      <c r="H25" s="2">
        <v>0</v>
      </c>
      <c r="I25" s="2">
        <v>1</v>
      </c>
      <c r="J25" s="57"/>
    </row>
    <row r="26" spans="1:13" ht="10.9" customHeight="1" x14ac:dyDescent="0.2">
      <c r="A26" s="37" t="s">
        <v>339</v>
      </c>
      <c r="B26" s="25">
        <v>10</v>
      </c>
      <c r="C26" s="25">
        <v>4</v>
      </c>
      <c r="D26" s="25">
        <v>14</v>
      </c>
      <c r="E26" s="24"/>
      <c r="F26" s="17">
        <v>16</v>
      </c>
      <c r="G26" s="2">
        <v>0</v>
      </c>
      <c r="H26" s="2">
        <v>0</v>
      </c>
      <c r="I26" s="2">
        <v>0</v>
      </c>
      <c r="J26" s="57"/>
    </row>
    <row r="27" spans="1:13" ht="10.9" customHeight="1" x14ac:dyDescent="0.2">
      <c r="A27" s="37"/>
      <c r="B27" s="65"/>
      <c r="C27" s="65"/>
      <c r="D27" s="65"/>
      <c r="E27" s="24"/>
      <c r="F27" s="17">
        <v>17</v>
      </c>
      <c r="G27" s="2">
        <v>0</v>
      </c>
      <c r="H27" s="2">
        <v>0</v>
      </c>
      <c r="I27" s="2">
        <v>0</v>
      </c>
      <c r="J27" s="57"/>
    </row>
    <row r="28" spans="1:13" ht="10.9" customHeight="1" x14ac:dyDescent="0.2">
      <c r="A28" s="216" t="s">
        <v>340</v>
      </c>
      <c r="B28" s="62">
        <v>0</v>
      </c>
      <c r="C28" s="65"/>
      <c r="D28" s="65"/>
      <c r="E28" s="24"/>
      <c r="F28" s="17">
        <v>18</v>
      </c>
      <c r="G28" s="2">
        <v>0</v>
      </c>
      <c r="H28" s="2">
        <v>0</v>
      </c>
      <c r="I28" s="2">
        <v>0</v>
      </c>
      <c r="J28" s="57"/>
    </row>
    <row r="29" spans="1:13" ht="10.9" customHeight="1" x14ac:dyDescent="0.2">
      <c r="A29" s="33" t="s">
        <v>341</v>
      </c>
      <c r="B29" s="65"/>
      <c r="C29" s="65"/>
      <c r="D29" s="65"/>
      <c r="E29" s="24"/>
      <c r="F29" s="17" t="s">
        <v>21</v>
      </c>
      <c r="G29" s="2">
        <v>0</v>
      </c>
      <c r="H29" s="2">
        <v>0</v>
      </c>
      <c r="I29" s="2">
        <v>0</v>
      </c>
      <c r="J29" s="57"/>
    </row>
    <row r="30" spans="1:13" ht="3" customHeight="1" x14ac:dyDescent="0.2">
      <c r="A30" s="57"/>
      <c r="B30" s="24"/>
      <c r="C30" s="24"/>
      <c r="D30" s="24"/>
      <c r="E30" s="57"/>
      <c r="F30" s="57"/>
      <c r="G30" s="57"/>
      <c r="H30" s="57"/>
      <c r="I30" s="57"/>
      <c r="J30" s="57"/>
    </row>
    <row r="31" spans="1:13" ht="10.9" customHeight="1" x14ac:dyDescent="0.2">
      <c r="C31" s="24"/>
      <c r="D31" s="24"/>
      <c r="E31" s="57"/>
      <c r="F31" s="18" t="s">
        <v>24</v>
      </c>
      <c r="G31" s="16">
        <v>10</v>
      </c>
      <c r="H31" s="16">
        <v>4</v>
      </c>
      <c r="I31" s="16">
        <v>14</v>
      </c>
      <c r="J31" s="57"/>
    </row>
    <row r="32" spans="1:13" ht="8.25" customHeight="1" thickBot="1" x14ac:dyDescent="0.25">
      <c r="A32" s="60"/>
      <c r="B32" s="60"/>
      <c r="C32" s="60"/>
      <c r="D32" s="60"/>
      <c r="E32" s="60"/>
      <c r="F32" s="60"/>
      <c r="G32" s="130" t="b">
        <v>1</v>
      </c>
      <c r="H32" s="130" t="b">
        <v>1</v>
      </c>
      <c r="I32" s="130" t="b">
        <v>1</v>
      </c>
      <c r="J32" s="60"/>
      <c r="K32" s="63"/>
      <c r="L32" s="63"/>
      <c r="M32" s="63"/>
    </row>
    <row r="33" spans="1:13" x14ac:dyDescent="0.2">
      <c r="A33" s="87" t="s">
        <v>284</v>
      </c>
      <c r="B33" s="57"/>
      <c r="C33" s="38" t="s">
        <v>101</v>
      </c>
      <c r="D33" s="38" t="s">
        <v>103</v>
      </c>
      <c r="E33" s="57"/>
      <c r="F33" s="57"/>
      <c r="G33" s="57"/>
      <c r="H33" s="57"/>
      <c r="I33" s="57"/>
      <c r="J33" s="57"/>
      <c r="L33" s="38" t="s">
        <v>101</v>
      </c>
      <c r="M33" s="38" t="s">
        <v>102</v>
      </c>
    </row>
    <row r="34" spans="1:13" ht="10.9" customHeight="1" x14ac:dyDescent="0.2">
      <c r="A34" s="39"/>
      <c r="B34" s="125" t="s">
        <v>278</v>
      </c>
      <c r="C34" s="2">
        <v>0</v>
      </c>
      <c r="D34" s="2">
        <v>1</v>
      </c>
      <c r="E34" s="57"/>
      <c r="G34" s="64"/>
      <c r="H34" s="91" t="s">
        <v>25</v>
      </c>
      <c r="I34" s="57"/>
      <c r="J34" s="57"/>
      <c r="L34" s="2">
        <v>1</v>
      </c>
      <c r="M34" s="2">
        <v>0</v>
      </c>
    </row>
    <row r="35" spans="1:13" ht="10.9" customHeight="1" x14ac:dyDescent="0.2">
      <c r="A35" s="40"/>
      <c r="B35" s="125" t="s">
        <v>279</v>
      </c>
      <c r="C35" s="2">
        <v>0</v>
      </c>
      <c r="D35" s="2">
        <v>1</v>
      </c>
      <c r="E35" s="57"/>
      <c r="G35" s="64"/>
      <c r="H35" s="91" t="s">
        <v>26</v>
      </c>
      <c r="I35" s="57"/>
      <c r="J35" s="57"/>
      <c r="L35" s="2">
        <v>1</v>
      </c>
      <c r="M35" s="2">
        <v>0</v>
      </c>
    </row>
    <row r="36" spans="1:13" ht="10.9" customHeight="1" x14ac:dyDescent="0.2">
      <c r="A36" s="39"/>
      <c r="B36" s="203" t="s">
        <v>280</v>
      </c>
      <c r="C36" s="2">
        <v>0</v>
      </c>
      <c r="D36" s="2">
        <v>1</v>
      </c>
      <c r="E36" s="57"/>
      <c r="G36" s="64"/>
      <c r="H36" s="91" t="s">
        <v>27</v>
      </c>
      <c r="I36" s="57"/>
      <c r="J36" s="57"/>
      <c r="L36" s="2">
        <v>1</v>
      </c>
      <c r="M36" s="2">
        <v>0</v>
      </c>
    </row>
    <row r="37" spans="1:13" ht="10.9" customHeight="1" x14ac:dyDescent="0.2">
      <c r="A37" s="69"/>
      <c r="B37" s="204" t="s">
        <v>281</v>
      </c>
      <c r="C37" s="183">
        <v>0</v>
      </c>
      <c r="D37" s="2">
        <v>1</v>
      </c>
      <c r="E37" s="57"/>
      <c r="G37" s="64"/>
      <c r="H37" s="91" t="s">
        <v>28</v>
      </c>
      <c r="I37" s="57"/>
      <c r="J37" s="57"/>
      <c r="L37" s="5" t="s">
        <v>1</v>
      </c>
      <c r="M37" s="3" t="s">
        <v>1</v>
      </c>
    </row>
    <row r="38" spans="1:13" ht="10.9" customHeight="1" x14ac:dyDescent="0.2">
      <c r="B38" s="39"/>
      <c r="C38" s="6" t="s">
        <v>1</v>
      </c>
      <c r="D38" s="6" t="s">
        <v>1</v>
      </c>
      <c r="E38" s="57"/>
      <c r="G38" s="64"/>
      <c r="H38" s="91" t="s">
        <v>29</v>
      </c>
      <c r="I38" s="57"/>
      <c r="J38" s="57"/>
      <c r="L38" s="2">
        <v>1</v>
      </c>
      <c r="M38" s="2">
        <v>0</v>
      </c>
    </row>
    <row r="39" spans="1:13" ht="10.9" customHeight="1" x14ac:dyDescent="0.2">
      <c r="A39" s="39"/>
      <c r="B39" s="39"/>
      <c r="C39" s="7" t="s">
        <v>12</v>
      </c>
      <c r="D39" s="3"/>
      <c r="E39" s="57"/>
      <c r="G39" s="64"/>
      <c r="H39" s="91" t="s">
        <v>99</v>
      </c>
      <c r="I39" s="57"/>
      <c r="J39" s="57"/>
      <c r="L39" s="5" t="s">
        <v>1</v>
      </c>
      <c r="M39" s="3" t="s">
        <v>1</v>
      </c>
    </row>
    <row r="40" spans="1:13" ht="10.9" customHeight="1" x14ac:dyDescent="0.2">
      <c r="B40" s="10" t="s">
        <v>311</v>
      </c>
      <c r="C40" s="184">
        <v>0</v>
      </c>
      <c r="D40" s="3"/>
      <c r="E40" s="57"/>
      <c r="G40" s="64"/>
      <c r="H40" s="91" t="s">
        <v>31</v>
      </c>
      <c r="I40" s="57"/>
      <c r="J40" s="57"/>
      <c r="L40" s="2">
        <v>0</v>
      </c>
      <c r="M40" s="2">
        <v>1</v>
      </c>
    </row>
    <row r="41" spans="1:13" ht="10.9" customHeight="1" x14ac:dyDescent="0.2">
      <c r="B41" s="10" t="s">
        <v>312</v>
      </c>
      <c r="C41" s="184">
        <v>0</v>
      </c>
      <c r="D41" s="3"/>
      <c r="E41" s="57"/>
      <c r="G41" s="64"/>
      <c r="H41" s="91" t="s">
        <v>32</v>
      </c>
      <c r="I41" s="57"/>
      <c r="J41" s="57"/>
      <c r="L41" s="2">
        <v>0</v>
      </c>
      <c r="M41" s="2">
        <v>1</v>
      </c>
    </row>
    <row r="42" spans="1:13" ht="10.9" customHeight="1" x14ac:dyDescent="0.2">
      <c r="B42" s="10" t="s">
        <v>313</v>
      </c>
      <c r="C42" s="184">
        <v>0</v>
      </c>
      <c r="D42" s="4" t="s">
        <v>1</v>
      </c>
      <c r="E42" s="57"/>
      <c r="G42" s="64"/>
      <c r="H42" s="91" t="s">
        <v>33</v>
      </c>
      <c r="I42" s="57"/>
      <c r="J42" s="57"/>
      <c r="L42" s="8"/>
      <c r="M42" s="3" t="s">
        <v>1</v>
      </c>
    </row>
    <row r="43" spans="1:13" ht="10.9" customHeight="1" x14ac:dyDescent="0.2">
      <c r="A43" s="10"/>
      <c r="B43" s="65"/>
      <c r="C43" s="129" t="b">
        <v>1</v>
      </c>
      <c r="D43" s="3"/>
      <c r="E43" s="57"/>
      <c r="G43" s="64"/>
      <c r="H43" s="91" t="s">
        <v>97</v>
      </c>
      <c r="I43" s="57"/>
      <c r="J43" s="57"/>
      <c r="L43" s="2">
        <v>0</v>
      </c>
      <c r="M43" s="2">
        <v>1</v>
      </c>
    </row>
    <row r="44" spans="1:13" ht="10.9" customHeight="1" thickBot="1" x14ac:dyDescent="0.25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6"/>
      <c r="M44" s="60"/>
    </row>
    <row r="45" spans="1:13" ht="10.9" customHeight="1" x14ac:dyDescent="0.2">
      <c r="A45" s="58" t="s">
        <v>282</v>
      </c>
      <c r="C45" s="38" t="s">
        <v>12</v>
      </c>
      <c r="D45" s="57"/>
      <c r="E45" s="57"/>
      <c r="F45" s="67"/>
      <c r="G45" s="67"/>
      <c r="H45" s="67"/>
      <c r="I45" s="39"/>
      <c r="J45" s="68" t="s">
        <v>80</v>
      </c>
      <c r="L45" s="69"/>
    </row>
    <row r="46" spans="1:13" ht="10.9" customHeight="1" x14ac:dyDescent="0.2">
      <c r="A46" s="50"/>
      <c r="B46" s="34" t="s">
        <v>81</v>
      </c>
      <c r="C46" s="184">
        <v>0</v>
      </c>
      <c r="D46" s="57"/>
      <c r="E46" s="57"/>
      <c r="F46" s="70"/>
      <c r="G46" s="70"/>
      <c r="H46" s="70"/>
      <c r="I46" s="9"/>
      <c r="J46" s="57"/>
      <c r="K46" s="12" t="s">
        <v>82</v>
      </c>
      <c r="L46" s="183">
        <v>0</v>
      </c>
    </row>
    <row r="47" spans="1:13" ht="10.9" customHeight="1" x14ac:dyDescent="0.2">
      <c r="A47" s="50"/>
      <c r="B47" s="10" t="s">
        <v>83</v>
      </c>
      <c r="C47" s="184">
        <v>0</v>
      </c>
      <c r="D47" s="5"/>
      <c r="E47" s="57"/>
      <c r="F47" s="10"/>
      <c r="G47" s="10"/>
      <c r="H47" s="10"/>
      <c r="I47" s="70"/>
      <c r="J47" s="3"/>
      <c r="K47" s="12" t="s">
        <v>84</v>
      </c>
      <c r="L47" s="183">
        <v>0</v>
      </c>
    </row>
    <row r="48" spans="1:13" ht="10.9" customHeight="1" x14ac:dyDescent="0.2">
      <c r="A48" s="59"/>
      <c r="B48" s="10" t="s">
        <v>85</v>
      </c>
      <c r="C48" s="185">
        <v>0</v>
      </c>
      <c r="D48" s="5"/>
      <c r="E48" s="57"/>
      <c r="F48" s="10"/>
      <c r="G48" s="10"/>
      <c r="H48" s="10"/>
      <c r="I48" s="70"/>
      <c r="J48" s="3"/>
      <c r="K48" s="12" t="s">
        <v>86</v>
      </c>
      <c r="L48" s="183">
        <v>1</v>
      </c>
    </row>
    <row r="49" spans="1:13" ht="10.9" customHeight="1" x14ac:dyDescent="0.2">
      <c r="A49" s="59"/>
      <c r="B49" s="51" t="s">
        <v>87</v>
      </c>
      <c r="C49" s="184">
        <v>0</v>
      </c>
      <c r="D49" s="5"/>
      <c r="E49" s="57"/>
      <c r="F49" s="10"/>
      <c r="G49" s="10"/>
      <c r="H49" s="10"/>
      <c r="I49" s="70"/>
      <c r="J49" s="3"/>
      <c r="K49" s="12" t="s">
        <v>88</v>
      </c>
      <c r="L49" s="183">
        <v>0</v>
      </c>
    </row>
    <row r="50" spans="1:13" ht="10.5" customHeight="1" thickBot="1" x14ac:dyDescent="0.25">
      <c r="A50" s="71"/>
      <c r="B50" s="52"/>
      <c r="C50" s="11" t="s">
        <v>1</v>
      </c>
      <c r="D50" s="60"/>
      <c r="E50" s="60"/>
      <c r="F50" s="63"/>
      <c r="G50" s="63"/>
      <c r="H50" s="63"/>
      <c r="I50" s="71"/>
      <c r="J50" s="72"/>
      <c r="K50" s="60"/>
      <c r="L50" s="130" t="b">
        <v>1</v>
      </c>
      <c r="M50" s="60"/>
    </row>
    <row r="51" spans="1:13" ht="10.9" customHeight="1" x14ac:dyDescent="0.2">
      <c r="A51" s="58" t="s">
        <v>35</v>
      </c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</row>
    <row r="52" spans="1:13" ht="10.9" customHeight="1" x14ac:dyDescent="0.2">
      <c r="B52" s="5" t="s">
        <v>12</v>
      </c>
      <c r="C52" s="57"/>
      <c r="D52" s="57"/>
      <c r="E52" s="57"/>
      <c r="G52" s="65"/>
      <c r="H52" s="182">
        <v>25</v>
      </c>
      <c r="I52" s="58" t="s">
        <v>36</v>
      </c>
      <c r="J52" s="57"/>
      <c r="K52" s="57"/>
      <c r="L52" s="57"/>
    </row>
    <row r="53" spans="1:13" ht="10.9" customHeight="1" x14ac:dyDescent="0.2">
      <c r="B53" s="184">
        <v>1</v>
      </c>
      <c r="C53" s="58" t="s">
        <v>37</v>
      </c>
      <c r="D53" s="57"/>
      <c r="E53" s="57"/>
      <c r="G53" s="10"/>
      <c r="H53" s="186">
        <v>25</v>
      </c>
      <c r="I53" s="58" t="s">
        <v>38</v>
      </c>
      <c r="J53" s="57"/>
      <c r="K53" s="57"/>
      <c r="L53" s="57"/>
    </row>
    <row r="54" spans="1:13" ht="10.9" customHeight="1" x14ac:dyDescent="0.2">
      <c r="B54" s="57" t="s">
        <v>39</v>
      </c>
      <c r="C54" s="57"/>
      <c r="D54" s="57"/>
      <c r="E54" s="57"/>
      <c r="G54" s="57"/>
      <c r="H54" s="57" t="s">
        <v>40</v>
      </c>
      <c r="I54" s="57"/>
      <c r="J54" s="57"/>
      <c r="K54" s="57"/>
      <c r="L54" s="57"/>
      <c r="M54" s="24"/>
    </row>
    <row r="55" spans="1:13" ht="6" customHeight="1" thickBot="1" x14ac:dyDescent="0.25">
      <c r="A55" s="60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</row>
    <row r="56" spans="1:13" ht="5.25" customHeight="1" x14ac:dyDescent="0.2"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</row>
    <row r="57" spans="1:13" ht="10.9" customHeight="1" x14ac:dyDescent="0.2">
      <c r="A57" s="58" t="s">
        <v>283</v>
      </c>
      <c r="B57" s="57"/>
      <c r="D57" s="39"/>
      <c r="E57" s="39"/>
      <c r="F57" s="57"/>
      <c r="G57" s="57"/>
      <c r="H57" s="57"/>
      <c r="I57" s="57"/>
      <c r="J57" s="57"/>
      <c r="K57" s="57"/>
      <c r="L57" s="57"/>
    </row>
    <row r="58" spans="1:13" ht="7.5" customHeight="1" x14ac:dyDescent="0.2">
      <c r="A58" s="57"/>
      <c r="B58" s="57"/>
      <c r="E58" s="57"/>
      <c r="F58" s="57"/>
      <c r="G58" s="57"/>
      <c r="H58" s="57"/>
      <c r="I58" s="57"/>
      <c r="J58" s="57"/>
      <c r="K58" s="57"/>
      <c r="L58" s="57"/>
    </row>
    <row r="59" spans="1:13" ht="10.9" customHeight="1" x14ac:dyDescent="0.2">
      <c r="A59" s="57"/>
      <c r="B59" s="57" t="s">
        <v>41</v>
      </c>
      <c r="D59" s="57" t="s">
        <v>314</v>
      </c>
      <c r="E59" s="57"/>
      <c r="G59" s="57" t="s">
        <v>315</v>
      </c>
      <c r="H59" s="57" t="s">
        <v>316</v>
      </c>
      <c r="I59" s="57" t="s">
        <v>317</v>
      </c>
      <c r="J59" s="57"/>
      <c r="K59" s="57"/>
      <c r="L59" s="57"/>
    </row>
    <row r="60" spans="1:13" ht="10.9" customHeight="1" x14ac:dyDescent="0.2">
      <c r="A60" s="57"/>
      <c r="B60" s="57" t="s">
        <v>42</v>
      </c>
      <c r="D60" s="57" t="s">
        <v>89</v>
      </c>
      <c r="E60" s="57"/>
      <c r="G60" s="57" t="s">
        <v>89</v>
      </c>
      <c r="H60" s="57" t="s">
        <v>89</v>
      </c>
      <c r="I60" s="57" t="s">
        <v>90</v>
      </c>
      <c r="J60" s="57"/>
      <c r="K60" s="57"/>
      <c r="L60" s="57"/>
    </row>
    <row r="61" spans="1:13" ht="10.9" customHeight="1" x14ac:dyDescent="0.2">
      <c r="A61" s="57" t="s">
        <v>342</v>
      </c>
      <c r="B61" s="62">
        <v>100</v>
      </c>
      <c r="D61" s="62">
        <v>0</v>
      </c>
      <c r="E61" s="65"/>
      <c r="G61" s="62">
        <v>0</v>
      </c>
      <c r="H61" s="62">
        <v>0</v>
      </c>
      <c r="I61" s="62">
        <v>0</v>
      </c>
      <c r="J61" s="57"/>
      <c r="K61" s="57"/>
      <c r="L61" s="57"/>
    </row>
    <row r="62" spans="1:13" ht="10.9" customHeight="1" x14ac:dyDescent="0.2">
      <c r="A62" s="57" t="s">
        <v>343</v>
      </c>
      <c r="B62" s="62">
        <v>0</v>
      </c>
      <c r="D62" s="62">
        <v>0</v>
      </c>
      <c r="E62" s="65"/>
      <c r="G62" s="62">
        <v>0</v>
      </c>
      <c r="H62" s="62">
        <v>0</v>
      </c>
      <c r="I62" s="62">
        <v>0</v>
      </c>
      <c r="J62" s="57"/>
      <c r="K62" s="57"/>
      <c r="L62" s="57"/>
    </row>
    <row r="63" spans="1:13" ht="10.9" customHeight="1" x14ac:dyDescent="0.2">
      <c r="A63" s="57" t="s">
        <v>344</v>
      </c>
      <c r="B63" s="62">
        <v>0</v>
      </c>
      <c r="D63" s="62">
        <v>0</v>
      </c>
      <c r="E63" s="65"/>
      <c r="G63" s="62">
        <v>0</v>
      </c>
      <c r="H63" s="62">
        <v>0</v>
      </c>
      <c r="I63" s="62">
        <v>0</v>
      </c>
      <c r="J63" s="57"/>
      <c r="K63" s="57"/>
      <c r="L63" s="34" t="s">
        <v>91</v>
      </c>
    </row>
    <row r="64" spans="1:13" ht="10.9" customHeight="1" x14ac:dyDescent="0.2">
      <c r="A64" s="57" t="s">
        <v>345</v>
      </c>
      <c r="B64" s="25">
        <v>100</v>
      </c>
      <c r="D64" s="25">
        <v>0</v>
      </c>
      <c r="E64" s="65"/>
      <c r="G64" s="25">
        <v>0</v>
      </c>
      <c r="H64" s="25">
        <v>0</v>
      </c>
      <c r="I64" s="25">
        <v>0</v>
      </c>
      <c r="J64" s="57"/>
      <c r="L64" s="25">
        <v>100</v>
      </c>
    </row>
    <row r="65" spans="1:13" ht="7.5" customHeight="1" thickBot="1" x14ac:dyDescent="0.25">
      <c r="A65" s="60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</row>
    <row r="66" spans="1:13" ht="10.9" customHeight="1" x14ac:dyDescent="0.2">
      <c r="A66" s="58" t="s">
        <v>47</v>
      </c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</row>
    <row r="67" spans="1:13" ht="10.9" customHeight="1" x14ac:dyDescent="0.2">
      <c r="A67" s="57"/>
      <c r="B67" s="5" t="s">
        <v>48</v>
      </c>
      <c r="C67" s="5" t="s">
        <v>49</v>
      </c>
      <c r="D67" s="5" t="s">
        <v>50</v>
      </c>
      <c r="E67" s="5"/>
      <c r="F67" s="5" t="s">
        <v>51</v>
      </c>
      <c r="G67" s="5" t="s">
        <v>52</v>
      </c>
      <c r="H67" s="5" t="s">
        <v>53</v>
      </c>
      <c r="J67" s="5"/>
      <c r="L67" s="57"/>
    </row>
    <row r="68" spans="1:13" ht="10.9" customHeight="1" x14ac:dyDescent="0.2">
      <c r="A68" s="57"/>
      <c r="B68" s="2">
        <v>0</v>
      </c>
      <c r="C68" s="2">
        <v>0</v>
      </c>
      <c r="D68" s="2">
        <v>0</v>
      </c>
      <c r="E68" s="5"/>
      <c r="F68" s="2">
        <v>1</v>
      </c>
      <c r="G68" s="2">
        <v>0</v>
      </c>
      <c r="H68" s="2">
        <v>0</v>
      </c>
      <c r="I68" s="131" t="b">
        <v>1</v>
      </c>
      <c r="J68" s="3"/>
    </row>
    <row r="69" spans="1:13" ht="7.5" customHeight="1" x14ac:dyDescent="0.2">
      <c r="A69" s="57"/>
      <c r="B69" s="57" t="s">
        <v>1</v>
      </c>
      <c r="C69" s="57"/>
      <c r="D69" s="57"/>
      <c r="E69" s="57"/>
      <c r="F69" s="57"/>
      <c r="G69" s="57"/>
      <c r="H69" s="57"/>
      <c r="I69" s="57"/>
      <c r="J69" s="57"/>
      <c r="K69" s="57"/>
      <c r="L69" s="57"/>
    </row>
    <row r="70" spans="1:13" ht="7.5" customHeight="1" x14ac:dyDescent="0.2">
      <c r="A70" s="57"/>
      <c r="B70" s="5" t="s">
        <v>12</v>
      </c>
      <c r="C70" s="57"/>
      <c r="D70" s="57"/>
      <c r="E70" s="57"/>
      <c r="F70" s="57"/>
      <c r="G70" s="57"/>
      <c r="H70" s="57"/>
      <c r="I70" s="57"/>
      <c r="J70" s="57"/>
      <c r="K70" s="57"/>
      <c r="L70" s="57"/>
    </row>
    <row r="71" spans="1:13" ht="10.9" customHeight="1" x14ac:dyDescent="0.2">
      <c r="A71" s="57" t="s">
        <v>54</v>
      </c>
      <c r="B71" s="2">
        <v>4</v>
      </c>
      <c r="C71" s="57" t="s">
        <v>55</v>
      </c>
      <c r="D71" s="57"/>
      <c r="E71" s="57"/>
      <c r="G71" s="42"/>
      <c r="H71" s="42" t="s">
        <v>346</v>
      </c>
      <c r="I71" s="187" t="s">
        <v>225</v>
      </c>
      <c r="J71" s="82"/>
      <c r="K71" s="82"/>
      <c r="L71" s="82"/>
      <c r="M71" s="83"/>
    </row>
    <row r="72" spans="1:13" ht="10.9" customHeight="1" x14ac:dyDescent="0.2">
      <c r="E72" s="57"/>
      <c r="F72" s="6"/>
      <c r="G72" s="6"/>
      <c r="H72" s="6"/>
      <c r="I72" s="6"/>
      <c r="J72" s="24"/>
      <c r="K72" s="24"/>
      <c r="L72" s="57"/>
    </row>
    <row r="73" spans="1:13" ht="10.9" customHeight="1" x14ac:dyDescent="0.2">
      <c r="A73" s="43" t="s">
        <v>93</v>
      </c>
      <c r="B73" s="2">
        <v>12</v>
      </c>
      <c r="C73" s="58" t="s">
        <v>141</v>
      </c>
      <c r="E73" s="57"/>
      <c r="G73" s="18"/>
      <c r="H73" s="18" t="s">
        <v>347</v>
      </c>
      <c r="I73" s="187" t="s">
        <v>225</v>
      </c>
      <c r="J73" s="82"/>
      <c r="K73" s="82"/>
      <c r="L73" s="82"/>
      <c r="M73" s="49"/>
    </row>
    <row r="74" spans="1:13" ht="10.9" customHeight="1" x14ac:dyDescent="0.2">
      <c r="A74" s="67" t="s">
        <v>95</v>
      </c>
      <c r="B74" s="184">
        <v>44</v>
      </c>
      <c r="C74" s="74" t="s">
        <v>140</v>
      </c>
      <c r="D74" s="74"/>
      <c r="E74" s="24"/>
      <c r="F74" s="24"/>
      <c r="G74" s="24"/>
      <c r="H74" s="24"/>
      <c r="I74" s="24"/>
      <c r="J74" s="24"/>
      <c r="K74" s="61"/>
      <c r="L74" s="24"/>
    </row>
    <row r="75" spans="1:13" ht="6" customHeight="1" x14ac:dyDescent="0.2">
      <c r="A75" s="57"/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</row>
    <row r="76" spans="1:13" ht="10.9" customHeight="1" thickBot="1" x14ac:dyDescent="0.25">
      <c r="A76" s="18" t="s">
        <v>104</v>
      </c>
      <c r="B76" s="188" t="s">
        <v>361</v>
      </c>
      <c r="C76" s="60"/>
      <c r="D76" s="63"/>
      <c r="E76" s="57"/>
      <c r="F76" s="18" t="s">
        <v>57</v>
      </c>
      <c r="G76" s="60" t="s">
        <v>362</v>
      </c>
      <c r="H76" s="60"/>
      <c r="I76" s="60"/>
      <c r="J76" s="57"/>
      <c r="K76" s="18" t="s">
        <v>58</v>
      </c>
      <c r="L76" s="188" t="s">
        <v>225</v>
      </c>
      <c r="M76" s="63"/>
    </row>
    <row r="77" spans="1:13" ht="10.9" customHeight="1" thickBot="1" x14ac:dyDescent="0.25">
      <c r="A77" s="18" t="s">
        <v>59</v>
      </c>
      <c r="B77" s="189" t="s">
        <v>225</v>
      </c>
      <c r="C77" s="84"/>
      <c r="D77" s="237"/>
      <c r="E77" s="57"/>
      <c r="F77" s="18" t="s">
        <v>60</v>
      </c>
      <c r="G77" s="84" t="s">
        <v>225</v>
      </c>
      <c r="H77" s="84"/>
      <c r="I77" s="84"/>
      <c r="J77" s="57"/>
      <c r="K77" s="18" t="s">
        <v>121</v>
      </c>
      <c r="L77" s="188" t="s">
        <v>225</v>
      </c>
      <c r="M77" s="63"/>
    </row>
    <row r="78" spans="1:13" ht="10.9" customHeight="1" thickBot="1" x14ac:dyDescent="0.25">
      <c r="A78" s="18" t="s">
        <v>62</v>
      </c>
      <c r="B78" s="60" t="s">
        <v>225</v>
      </c>
      <c r="C78" s="60" t="s">
        <v>225</v>
      </c>
      <c r="D78" s="60"/>
      <c r="E78" s="60"/>
      <c r="F78" s="60"/>
      <c r="G78" s="60" t="s">
        <v>226</v>
      </c>
      <c r="H78" s="60"/>
      <c r="I78" s="60"/>
      <c r="J78" s="57"/>
      <c r="K78" s="18" t="s">
        <v>63</v>
      </c>
      <c r="L78" s="188" t="s">
        <v>225</v>
      </c>
      <c r="M78" s="63"/>
    </row>
    <row r="79" spans="1:13" ht="10.9" customHeight="1" thickBot="1" x14ac:dyDescent="0.25">
      <c r="A79" s="57"/>
      <c r="B79" s="5" t="s">
        <v>64</v>
      </c>
      <c r="C79" s="5" t="s">
        <v>65</v>
      </c>
      <c r="D79" s="5"/>
      <c r="E79" s="5"/>
      <c r="F79" s="5"/>
      <c r="G79" s="5" t="s">
        <v>66</v>
      </c>
      <c r="H79" s="5"/>
      <c r="I79" s="57"/>
      <c r="J79" s="57"/>
      <c r="K79" s="18" t="s">
        <v>96</v>
      </c>
      <c r="L79" s="60" t="s">
        <v>225</v>
      </c>
      <c r="M79" s="63"/>
    </row>
    <row r="80" spans="1:13" x14ac:dyDescent="0.2">
      <c r="A80" s="202" t="s">
        <v>318</v>
      </c>
    </row>
  </sheetData>
  <sheetProtection algorithmName="SHA-512" hashValue="xdmjN6kdeIP7W/n4RhWbsbo2c2ysrFYFAUBk+Iq0C/3mg83sVxavUBPrGejjfvcrYAU41BI4jjR477IJ3y76og==" saltValue="DL5SPTYzsLPQl3AZjVeE1g==" spinCount="100000" sheet="1" objects="1" scenarios="1" selectLockedCells="1" selectUnlockedCells="1"/>
  <phoneticPr fontId="0" type="noConversion"/>
  <conditionalFormatting sqref="M24 C43 L50 G32:I32">
    <cfRule type="cellIs" priority="1" stopIfTrue="1" operator="equal">
      <formula>TRUE</formula>
    </cfRule>
    <cfRule type="cellIs" dxfId="53" priority="2" stopIfTrue="1" operator="equal">
      <formula>FALSE</formula>
    </cfRule>
  </conditionalFormatting>
  <conditionalFormatting sqref="C40:C42">
    <cfRule type="cellIs" dxfId="52" priority="3" stopIfTrue="1" operator="greaterThan">
      <formula>$D$20</formula>
    </cfRule>
  </conditionalFormatting>
  <pageMargins left="0.23622047244094491" right="0.23622047244094491" top="0.39370078740157483" bottom="0.55118110236220474" header="0.31496062992125984" footer="0.51181102362204722"/>
  <pageSetup paperSize="9" scale="92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43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123825</xdr:colOff>
                    <xdr:row>0</xdr:row>
                    <xdr:rowOff>47625</xdr:rowOff>
                  </from>
                  <to>
                    <xdr:col>8</xdr:col>
                    <xdr:colOff>409575</xdr:colOff>
                    <xdr:row>1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05">
    <pageSetUpPr autoPageBreaks="0" fitToPage="1"/>
  </sheetPr>
  <dimension ref="A1:M80"/>
  <sheetViews>
    <sheetView showGridLines="0" showRowColHeaders="0" zoomScale="125" workbookViewId="0">
      <selection activeCell="C1" sqref="C1"/>
    </sheetView>
  </sheetViews>
  <sheetFormatPr baseColWidth="10" defaultRowHeight="12.75" x14ac:dyDescent="0.2"/>
  <cols>
    <col min="1" max="1" width="21.140625" style="41" customWidth="1"/>
    <col min="2" max="2" width="8.28515625" style="41" customWidth="1"/>
    <col min="3" max="3" width="8.140625" style="41" customWidth="1"/>
    <col min="4" max="4" width="8.5703125" style="41" customWidth="1"/>
    <col min="5" max="5" width="1.28515625" style="41" customWidth="1"/>
    <col min="6" max="7" width="8" style="41" customWidth="1"/>
    <col min="8" max="8" width="8.7109375" style="41" customWidth="1"/>
    <col min="9" max="9" width="7.7109375" style="41" customWidth="1"/>
    <col min="10" max="10" width="1.140625" style="41" customWidth="1"/>
    <col min="11" max="11" width="10" style="41" customWidth="1"/>
    <col min="12" max="12" width="8.7109375" style="41" customWidth="1"/>
    <col min="13" max="13" width="9" style="41" customWidth="1"/>
    <col min="14" max="16384" width="11.42578125" style="41"/>
  </cols>
  <sheetData>
    <row r="1" spans="1:13" ht="19.5" customHeight="1" thickBot="1" x14ac:dyDescent="0.3">
      <c r="A1" s="55" t="s">
        <v>0</v>
      </c>
      <c r="D1" s="249" t="s">
        <v>321</v>
      </c>
      <c r="J1" s="178">
        <v>5</v>
      </c>
      <c r="K1" s="233"/>
      <c r="L1" s="234" t="s">
        <v>125</v>
      </c>
      <c r="M1" s="222"/>
    </row>
    <row r="2" spans="1:13" ht="12" customHeight="1" thickBot="1" x14ac:dyDescent="0.25">
      <c r="A2" s="56" t="s">
        <v>2</v>
      </c>
      <c r="K2" s="235"/>
      <c r="L2" s="236" t="s">
        <v>363</v>
      </c>
      <c r="M2" s="222"/>
    </row>
    <row r="3" spans="1:13" s="56" customFormat="1" ht="6" customHeight="1" x14ac:dyDescent="0.2"/>
    <row r="4" spans="1:13" ht="11.45" customHeight="1" x14ac:dyDescent="0.2">
      <c r="A4" s="28" t="s">
        <v>1</v>
      </c>
      <c r="B4" s="23"/>
      <c r="C4" s="24"/>
      <c r="D4" s="24"/>
      <c r="E4" s="24"/>
      <c r="F4" s="29" t="s">
        <v>1</v>
      </c>
      <c r="G4" s="29"/>
      <c r="H4" s="29"/>
      <c r="I4" s="24"/>
      <c r="J4" s="24"/>
      <c r="K4" s="23"/>
      <c r="L4" s="24"/>
    </row>
    <row r="5" spans="1:13" s="56" customFormat="1" ht="10.15" customHeight="1" thickBot="1" x14ac:dyDescent="0.25">
      <c r="A5" s="220" t="s">
        <v>3</v>
      </c>
      <c r="B5" s="57"/>
      <c r="C5" s="57"/>
      <c r="D5" s="57"/>
      <c r="E5" s="57"/>
      <c r="F5" s="57"/>
      <c r="G5" s="57"/>
      <c r="H5" s="57"/>
      <c r="I5" s="24"/>
      <c r="J5" s="24"/>
      <c r="K5" s="24" t="s">
        <v>1</v>
      </c>
      <c r="L5" s="57"/>
    </row>
    <row r="6" spans="1:13" ht="12.6" customHeight="1" thickBot="1" x14ac:dyDescent="0.25">
      <c r="A6" s="219" t="s">
        <v>350</v>
      </c>
      <c r="B6" s="221" t="s">
        <v>364</v>
      </c>
      <c r="C6" s="84"/>
      <c r="D6" s="84"/>
      <c r="E6" s="84"/>
      <c r="F6" s="222"/>
      <c r="G6" s="79"/>
      <c r="H6" s="79" t="s">
        <v>71</v>
      </c>
      <c r="I6" s="23"/>
      <c r="J6" s="24"/>
      <c r="K6" s="217" t="s">
        <v>112</v>
      </c>
      <c r="L6" s="218"/>
      <c r="M6" s="54"/>
    </row>
    <row r="7" spans="1:13" s="56" customFormat="1" ht="10.15" customHeight="1" x14ac:dyDescent="0.2">
      <c r="A7" s="13"/>
      <c r="B7" s="24"/>
      <c r="C7" s="24"/>
      <c r="D7" s="24"/>
      <c r="E7" s="24"/>
      <c r="F7" s="80"/>
      <c r="G7" s="80"/>
      <c r="H7" s="80"/>
      <c r="I7" s="24"/>
      <c r="J7" s="24"/>
      <c r="K7" s="80"/>
      <c r="L7" s="80"/>
    </row>
    <row r="8" spans="1:13" s="56" customFormat="1" ht="10.15" customHeight="1" x14ac:dyDescent="0.2">
      <c r="A8" s="33"/>
      <c r="B8" s="57"/>
      <c r="C8" s="57"/>
      <c r="D8" s="57"/>
      <c r="E8" s="57"/>
      <c r="F8" s="58" t="s">
        <v>1</v>
      </c>
      <c r="G8" s="58"/>
      <c r="H8" s="58"/>
    </row>
    <row r="9" spans="1:13" ht="10.15" customHeight="1" x14ac:dyDescent="0.2">
      <c r="A9" s="28"/>
      <c r="B9" s="86" t="s">
        <v>4</v>
      </c>
      <c r="C9" s="5" t="s">
        <v>5</v>
      </c>
      <c r="D9" s="57"/>
      <c r="E9" s="57"/>
      <c r="L9" s="5" t="s">
        <v>4</v>
      </c>
      <c r="M9" s="5" t="s">
        <v>5</v>
      </c>
    </row>
    <row r="10" spans="1:13" s="56" customFormat="1" ht="10.15" customHeight="1" x14ac:dyDescent="0.2">
      <c r="A10" s="57" t="s">
        <v>6</v>
      </c>
      <c r="B10" s="181">
        <v>4</v>
      </c>
      <c r="C10" s="181">
        <v>3</v>
      </c>
      <c r="D10" s="57" t="s">
        <v>337</v>
      </c>
      <c r="E10" s="57"/>
      <c r="F10" s="57"/>
      <c r="G10" s="57"/>
      <c r="H10" s="57"/>
      <c r="J10" s="57"/>
      <c r="K10" s="93" t="s">
        <v>308</v>
      </c>
      <c r="L10" s="2">
        <v>3</v>
      </c>
      <c r="M10" s="2">
        <v>3</v>
      </c>
    </row>
    <row r="11" spans="1:13" ht="10.15" customHeight="1" x14ac:dyDescent="0.2">
      <c r="A11" s="57" t="s">
        <v>74</v>
      </c>
      <c r="B11" s="181">
        <v>0</v>
      </c>
      <c r="C11" s="181">
        <v>0</v>
      </c>
      <c r="D11" s="57"/>
      <c r="E11" s="57"/>
      <c r="F11" s="57"/>
      <c r="G11" s="57"/>
      <c r="H11" s="57"/>
      <c r="J11" s="57"/>
      <c r="K11" s="93" t="s">
        <v>309</v>
      </c>
      <c r="L11" s="2">
        <v>0</v>
      </c>
      <c r="M11" s="2">
        <v>0</v>
      </c>
    </row>
    <row r="12" spans="1:13" ht="9" customHeight="1" thickBot="1" x14ac:dyDescent="0.25">
      <c r="A12" s="60"/>
      <c r="B12" s="60"/>
      <c r="C12" s="60" t="s">
        <v>1</v>
      </c>
      <c r="D12" s="60"/>
      <c r="E12" s="60"/>
      <c r="F12" s="60"/>
      <c r="G12" s="60"/>
      <c r="H12" s="60"/>
      <c r="I12" s="60"/>
      <c r="J12" s="60"/>
      <c r="K12" s="60"/>
      <c r="L12" s="60" t="s">
        <v>1</v>
      </c>
      <c r="M12" s="66"/>
    </row>
    <row r="13" spans="1:13" ht="10.9" customHeight="1" x14ac:dyDescent="0.2">
      <c r="A13" s="61" t="s">
        <v>7</v>
      </c>
      <c r="B13" s="36" t="s">
        <v>8</v>
      </c>
      <c r="C13" s="36" t="s">
        <v>9</v>
      </c>
      <c r="D13" s="36" t="s">
        <v>10</v>
      </c>
      <c r="E13" s="7"/>
      <c r="F13" s="36" t="s">
        <v>11</v>
      </c>
      <c r="G13" s="36" t="s">
        <v>8</v>
      </c>
      <c r="H13" s="36" t="s">
        <v>9</v>
      </c>
      <c r="I13" s="36" t="s">
        <v>10</v>
      </c>
      <c r="J13" s="57"/>
      <c r="K13" s="227"/>
      <c r="L13" s="232" t="s">
        <v>14</v>
      </c>
      <c r="M13" s="223" t="s">
        <v>12</v>
      </c>
    </row>
    <row r="14" spans="1:13" ht="2.25" customHeight="1" x14ac:dyDescent="0.2">
      <c r="A14" s="13"/>
      <c r="B14" s="24"/>
      <c r="C14" s="24"/>
      <c r="D14" s="24"/>
      <c r="E14" s="24"/>
      <c r="I14" s="57"/>
      <c r="J14" s="57"/>
      <c r="K14" s="228"/>
      <c r="L14" s="49"/>
    </row>
    <row r="15" spans="1:13" ht="10.9" customHeight="1" x14ac:dyDescent="0.2">
      <c r="A15" s="81" t="s">
        <v>338</v>
      </c>
      <c r="B15" s="62">
        <v>36</v>
      </c>
      <c r="C15" s="62">
        <v>18</v>
      </c>
      <c r="D15" s="25">
        <v>54</v>
      </c>
      <c r="E15" s="24"/>
      <c r="F15" s="17" t="s">
        <v>307</v>
      </c>
      <c r="G15" s="2">
        <v>0</v>
      </c>
      <c r="H15" s="2">
        <v>0</v>
      </c>
      <c r="I15" s="2">
        <v>0</v>
      </c>
      <c r="J15" s="57"/>
      <c r="K15" s="228"/>
      <c r="L15" s="229" t="s">
        <v>15</v>
      </c>
      <c r="M15" s="224">
        <v>1</v>
      </c>
    </row>
    <row r="16" spans="1:13" ht="10.9" customHeight="1" x14ac:dyDescent="0.2">
      <c r="A16" s="24"/>
      <c r="B16" s="14"/>
      <c r="C16" s="15"/>
      <c r="D16" s="1"/>
      <c r="E16" s="24"/>
      <c r="F16" s="62">
        <v>6</v>
      </c>
      <c r="G16" s="2">
        <v>1</v>
      </c>
      <c r="H16" s="2">
        <v>0</v>
      </c>
      <c r="I16" s="2">
        <v>1</v>
      </c>
      <c r="J16" s="57"/>
      <c r="K16" s="228"/>
      <c r="L16" s="229" t="s">
        <v>73</v>
      </c>
      <c r="M16" s="224">
        <v>0</v>
      </c>
    </row>
    <row r="17" spans="1:13" ht="10.9" customHeight="1" x14ac:dyDescent="0.2">
      <c r="A17" s="13" t="s">
        <v>76</v>
      </c>
      <c r="B17" s="62">
        <v>2</v>
      </c>
      <c r="C17" s="62">
        <v>1</v>
      </c>
      <c r="D17" s="25">
        <v>3</v>
      </c>
      <c r="E17" s="24"/>
      <c r="F17" s="62">
        <v>7</v>
      </c>
      <c r="G17" s="2">
        <v>1</v>
      </c>
      <c r="H17" s="2">
        <v>0</v>
      </c>
      <c r="I17" s="2">
        <v>1</v>
      </c>
      <c r="J17" s="57"/>
      <c r="K17" s="228"/>
      <c r="L17" s="229" t="s">
        <v>17</v>
      </c>
      <c r="M17" s="224">
        <v>0</v>
      </c>
    </row>
    <row r="18" spans="1:13" ht="10.9" customHeight="1" x14ac:dyDescent="0.2">
      <c r="A18" s="10" t="s">
        <v>77</v>
      </c>
      <c r="B18" s="182">
        <v>1</v>
      </c>
      <c r="C18" s="182">
        <v>1</v>
      </c>
      <c r="D18" s="25">
        <v>2</v>
      </c>
      <c r="E18" s="24"/>
      <c r="F18" s="62">
        <v>8</v>
      </c>
      <c r="G18" s="2">
        <v>0</v>
      </c>
      <c r="H18" s="2">
        <v>1</v>
      </c>
      <c r="I18" s="2">
        <v>1</v>
      </c>
      <c r="J18" s="57"/>
      <c r="K18" s="228"/>
      <c r="L18" s="229" t="s">
        <v>19</v>
      </c>
      <c r="M18" s="224">
        <v>3</v>
      </c>
    </row>
    <row r="19" spans="1:13" ht="10.9" customHeight="1" x14ac:dyDescent="0.2">
      <c r="A19" s="24"/>
      <c r="B19" s="24"/>
      <c r="C19" s="24"/>
      <c r="D19" s="26"/>
      <c r="E19" s="24"/>
      <c r="F19" s="62">
        <v>9</v>
      </c>
      <c r="G19" s="2">
        <v>3</v>
      </c>
      <c r="H19" s="2">
        <v>3</v>
      </c>
      <c r="I19" s="2">
        <v>6</v>
      </c>
      <c r="J19" s="57"/>
      <c r="K19" s="228"/>
      <c r="L19" s="229" t="s">
        <v>20</v>
      </c>
      <c r="M19" s="224">
        <v>1</v>
      </c>
    </row>
    <row r="20" spans="1:13" ht="10.9" customHeight="1" x14ac:dyDescent="0.2">
      <c r="A20" s="13" t="s">
        <v>13</v>
      </c>
      <c r="B20" s="25">
        <v>39</v>
      </c>
      <c r="C20" s="25">
        <v>20</v>
      </c>
      <c r="D20" s="25">
        <v>59</v>
      </c>
      <c r="E20" s="24"/>
      <c r="F20" s="62">
        <v>10</v>
      </c>
      <c r="G20" s="2">
        <v>6</v>
      </c>
      <c r="H20" s="2">
        <v>4</v>
      </c>
      <c r="I20" s="2">
        <v>10</v>
      </c>
      <c r="J20" s="57"/>
      <c r="K20" s="228"/>
      <c r="L20" s="229" t="s">
        <v>22</v>
      </c>
      <c r="M20" s="224">
        <v>1</v>
      </c>
    </row>
    <row r="21" spans="1:13" ht="10.9" customHeight="1" x14ac:dyDescent="0.2">
      <c r="A21" s="24"/>
      <c r="B21" s="24"/>
      <c r="C21" s="24"/>
      <c r="D21" s="26"/>
      <c r="E21" s="24"/>
      <c r="F21" s="62">
        <v>11</v>
      </c>
      <c r="G21" s="2">
        <v>5</v>
      </c>
      <c r="H21" s="2">
        <v>1</v>
      </c>
      <c r="I21" s="2">
        <v>6</v>
      </c>
      <c r="J21" s="57"/>
      <c r="K21" s="228"/>
      <c r="L21" s="230" t="s">
        <v>78</v>
      </c>
      <c r="M21" s="225">
        <v>0</v>
      </c>
    </row>
    <row r="22" spans="1:13" ht="10.9" customHeight="1" x14ac:dyDescent="0.2">
      <c r="A22" s="13" t="s">
        <v>16</v>
      </c>
      <c r="B22" s="62">
        <v>1</v>
      </c>
      <c r="C22" s="62">
        <v>0</v>
      </c>
      <c r="D22" s="25">
        <v>1</v>
      </c>
      <c r="E22" s="24"/>
      <c r="F22" s="62">
        <v>12</v>
      </c>
      <c r="G22" s="2">
        <v>4</v>
      </c>
      <c r="H22" s="2">
        <v>2</v>
      </c>
      <c r="I22" s="2">
        <v>6</v>
      </c>
      <c r="J22" s="57"/>
      <c r="K22" s="228"/>
      <c r="L22" s="229" t="s">
        <v>23</v>
      </c>
      <c r="M22" s="224">
        <v>0</v>
      </c>
    </row>
    <row r="23" spans="1:13" ht="10.9" customHeight="1" x14ac:dyDescent="0.2">
      <c r="A23" s="12" t="s">
        <v>287</v>
      </c>
      <c r="B23" s="62">
        <v>0</v>
      </c>
      <c r="C23" s="62">
        <v>0</v>
      </c>
      <c r="D23" s="25">
        <v>0</v>
      </c>
      <c r="E23" s="24"/>
      <c r="F23" s="62">
        <v>13</v>
      </c>
      <c r="G23" s="2">
        <v>4</v>
      </c>
      <c r="H23" s="2">
        <v>1</v>
      </c>
      <c r="I23" s="2">
        <v>5</v>
      </c>
      <c r="J23" s="57"/>
      <c r="K23" s="228"/>
      <c r="L23" s="231" t="s">
        <v>24</v>
      </c>
      <c r="M23" s="226">
        <v>6</v>
      </c>
    </row>
    <row r="24" spans="1:13" ht="10.9" customHeight="1" x14ac:dyDescent="0.2">
      <c r="A24" s="13" t="s">
        <v>18</v>
      </c>
      <c r="B24" s="62">
        <v>4</v>
      </c>
      <c r="C24" s="62">
        <v>2</v>
      </c>
      <c r="D24" s="25">
        <v>6</v>
      </c>
      <c r="E24" s="24"/>
      <c r="F24" s="62">
        <v>14</v>
      </c>
      <c r="G24" s="2">
        <v>2</v>
      </c>
      <c r="H24" s="2">
        <v>1</v>
      </c>
      <c r="I24" s="2">
        <v>3</v>
      </c>
      <c r="J24" s="57"/>
      <c r="K24" s="24"/>
      <c r="M24" s="129" t="b">
        <v>1</v>
      </c>
    </row>
    <row r="25" spans="1:13" ht="10.9" customHeight="1" x14ac:dyDescent="0.2">
      <c r="A25" s="24"/>
      <c r="B25" s="24"/>
      <c r="C25" s="24"/>
      <c r="D25" s="26"/>
      <c r="E25" s="24"/>
      <c r="F25" s="17">
        <v>15</v>
      </c>
      <c r="G25" s="2">
        <v>6</v>
      </c>
      <c r="H25" s="2">
        <v>2</v>
      </c>
      <c r="I25" s="2">
        <v>8</v>
      </c>
      <c r="J25" s="57"/>
    </row>
    <row r="26" spans="1:13" ht="10.9" customHeight="1" x14ac:dyDescent="0.2">
      <c r="A26" s="37" t="s">
        <v>339</v>
      </c>
      <c r="B26" s="25">
        <v>34</v>
      </c>
      <c r="C26" s="25">
        <v>18</v>
      </c>
      <c r="D26" s="25">
        <v>52</v>
      </c>
      <c r="E26" s="24"/>
      <c r="F26" s="17">
        <v>16</v>
      </c>
      <c r="G26" s="2">
        <v>1</v>
      </c>
      <c r="H26" s="2">
        <v>3</v>
      </c>
      <c r="I26" s="2">
        <v>4</v>
      </c>
      <c r="J26" s="57"/>
    </row>
    <row r="27" spans="1:13" ht="10.9" customHeight="1" x14ac:dyDescent="0.2">
      <c r="A27" s="37"/>
      <c r="B27" s="65"/>
      <c r="C27" s="65"/>
      <c r="D27" s="65"/>
      <c r="E27" s="24"/>
      <c r="F27" s="17">
        <v>17</v>
      </c>
      <c r="G27" s="2">
        <v>0</v>
      </c>
      <c r="H27" s="2">
        <v>0</v>
      </c>
      <c r="I27" s="2">
        <v>0</v>
      </c>
      <c r="J27" s="57"/>
    </row>
    <row r="28" spans="1:13" ht="10.9" customHeight="1" x14ac:dyDescent="0.2">
      <c r="A28" s="216" t="s">
        <v>340</v>
      </c>
      <c r="B28" s="62">
        <v>0</v>
      </c>
      <c r="C28" s="65"/>
      <c r="D28" s="65"/>
      <c r="E28" s="24"/>
      <c r="F28" s="17">
        <v>18</v>
      </c>
      <c r="G28" s="2">
        <v>1</v>
      </c>
      <c r="H28" s="2">
        <v>0</v>
      </c>
      <c r="I28" s="2">
        <v>1</v>
      </c>
      <c r="J28" s="57"/>
    </row>
    <row r="29" spans="1:13" ht="10.9" customHeight="1" x14ac:dyDescent="0.2">
      <c r="A29" s="33" t="s">
        <v>341</v>
      </c>
      <c r="B29" s="65"/>
      <c r="C29" s="65"/>
      <c r="D29" s="65"/>
      <c r="E29" s="24"/>
      <c r="F29" s="17" t="s">
        <v>21</v>
      </c>
      <c r="G29" s="2">
        <v>0</v>
      </c>
      <c r="H29" s="2">
        <v>0</v>
      </c>
      <c r="I29" s="2">
        <v>0</v>
      </c>
      <c r="J29" s="57"/>
    </row>
    <row r="30" spans="1:13" ht="3" customHeight="1" x14ac:dyDescent="0.2">
      <c r="A30" s="57"/>
      <c r="B30" s="24"/>
      <c r="C30" s="24"/>
      <c r="D30" s="24"/>
      <c r="E30" s="57"/>
      <c r="F30" s="57"/>
      <c r="G30" s="57"/>
      <c r="H30" s="57"/>
      <c r="I30" s="57"/>
      <c r="J30" s="57"/>
    </row>
    <row r="31" spans="1:13" ht="10.9" customHeight="1" x14ac:dyDescent="0.2">
      <c r="C31" s="24"/>
      <c r="D31" s="24"/>
      <c r="E31" s="57"/>
      <c r="F31" s="18" t="s">
        <v>24</v>
      </c>
      <c r="G31" s="16">
        <v>34</v>
      </c>
      <c r="H31" s="16">
        <v>18</v>
      </c>
      <c r="I31" s="16">
        <v>52</v>
      </c>
      <c r="J31" s="57"/>
    </row>
    <row r="32" spans="1:13" ht="8.25" customHeight="1" thickBot="1" x14ac:dyDescent="0.25">
      <c r="A32" s="60"/>
      <c r="B32" s="60"/>
      <c r="C32" s="60"/>
      <c r="D32" s="60"/>
      <c r="E32" s="60"/>
      <c r="F32" s="60"/>
      <c r="G32" s="130" t="b">
        <v>1</v>
      </c>
      <c r="H32" s="130" t="b">
        <v>1</v>
      </c>
      <c r="I32" s="130" t="b">
        <v>1</v>
      </c>
      <c r="J32" s="60"/>
      <c r="K32" s="63"/>
      <c r="L32" s="63"/>
      <c r="M32" s="63"/>
    </row>
    <row r="33" spans="1:13" x14ac:dyDescent="0.2">
      <c r="A33" s="87" t="s">
        <v>284</v>
      </c>
      <c r="B33" s="57"/>
      <c r="C33" s="38" t="s">
        <v>101</v>
      </c>
      <c r="D33" s="38" t="s">
        <v>103</v>
      </c>
      <c r="E33" s="57"/>
      <c r="F33" s="57"/>
      <c r="G33" s="57"/>
      <c r="H33" s="57"/>
      <c r="I33" s="57"/>
      <c r="J33" s="57"/>
      <c r="L33" s="38" t="s">
        <v>101</v>
      </c>
      <c r="M33" s="38" t="s">
        <v>102</v>
      </c>
    </row>
    <row r="34" spans="1:13" ht="10.9" customHeight="1" x14ac:dyDescent="0.2">
      <c r="A34" s="39"/>
      <c r="B34" s="125" t="s">
        <v>278</v>
      </c>
      <c r="C34" s="2">
        <v>2</v>
      </c>
      <c r="D34" s="2">
        <v>1</v>
      </c>
      <c r="E34" s="57"/>
      <c r="G34" s="64"/>
      <c r="H34" s="91" t="s">
        <v>25</v>
      </c>
      <c r="I34" s="57"/>
      <c r="J34" s="57"/>
      <c r="L34" s="2">
        <v>3</v>
      </c>
      <c r="M34" s="2">
        <v>0</v>
      </c>
    </row>
    <row r="35" spans="1:13" ht="10.9" customHeight="1" x14ac:dyDescent="0.2">
      <c r="A35" s="40"/>
      <c r="B35" s="125" t="s">
        <v>279</v>
      </c>
      <c r="C35" s="2">
        <v>2</v>
      </c>
      <c r="D35" s="2">
        <v>1</v>
      </c>
      <c r="E35" s="57"/>
      <c r="G35" s="64"/>
      <c r="H35" s="91" t="s">
        <v>26</v>
      </c>
      <c r="I35" s="57"/>
      <c r="J35" s="57"/>
      <c r="L35" s="2">
        <v>2</v>
      </c>
      <c r="M35" s="2">
        <v>1</v>
      </c>
    </row>
    <row r="36" spans="1:13" ht="10.9" customHeight="1" x14ac:dyDescent="0.2">
      <c r="A36" s="39"/>
      <c r="B36" s="203" t="s">
        <v>280</v>
      </c>
      <c r="C36" s="2">
        <v>0</v>
      </c>
      <c r="D36" s="2">
        <v>3</v>
      </c>
      <c r="E36" s="57"/>
      <c r="G36" s="64"/>
      <c r="H36" s="91" t="s">
        <v>27</v>
      </c>
      <c r="I36" s="57"/>
      <c r="J36" s="57"/>
      <c r="L36" s="2">
        <v>3</v>
      </c>
      <c r="M36" s="2">
        <v>0</v>
      </c>
    </row>
    <row r="37" spans="1:13" ht="10.9" customHeight="1" x14ac:dyDescent="0.2">
      <c r="A37" s="69"/>
      <c r="B37" s="204" t="s">
        <v>281</v>
      </c>
      <c r="C37" s="183">
        <v>2</v>
      </c>
      <c r="D37" s="2">
        <v>1</v>
      </c>
      <c r="E37" s="57"/>
      <c r="G37" s="64"/>
      <c r="H37" s="91" t="s">
        <v>28</v>
      </c>
      <c r="I37" s="57"/>
      <c r="J37" s="57"/>
      <c r="L37" s="5" t="s">
        <v>1</v>
      </c>
      <c r="M37" s="3" t="s">
        <v>1</v>
      </c>
    </row>
    <row r="38" spans="1:13" ht="10.9" customHeight="1" x14ac:dyDescent="0.2">
      <c r="B38" s="39"/>
      <c r="C38" s="6" t="s">
        <v>1</v>
      </c>
      <c r="D38" s="6" t="s">
        <v>1</v>
      </c>
      <c r="E38" s="57"/>
      <c r="G38" s="64"/>
      <c r="H38" s="91" t="s">
        <v>29</v>
      </c>
      <c r="I38" s="57"/>
      <c r="J38" s="57"/>
      <c r="L38" s="2">
        <v>3</v>
      </c>
      <c r="M38" s="2">
        <v>0</v>
      </c>
    </row>
    <row r="39" spans="1:13" ht="10.9" customHeight="1" x14ac:dyDescent="0.2">
      <c r="A39" s="39"/>
      <c r="B39" s="39"/>
      <c r="C39" s="7" t="s">
        <v>12</v>
      </c>
      <c r="D39" s="3"/>
      <c r="E39" s="57"/>
      <c r="G39" s="64"/>
      <c r="H39" s="91" t="s">
        <v>99</v>
      </c>
      <c r="I39" s="57"/>
      <c r="J39" s="57"/>
      <c r="L39" s="5" t="s">
        <v>1</v>
      </c>
      <c r="M39" s="3" t="s">
        <v>1</v>
      </c>
    </row>
    <row r="40" spans="1:13" ht="10.9" customHeight="1" x14ac:dyDescent="0.2">
      <c r="B40" s="10" t="s">
        <v>311</v>
      </c>
      <c r="C40" s="184">
        <v>4</v>
      </c>
      <c r="D40" s="3"/>
      <c r="E40" s="57"/>
      <c r="G40" s="64"/>
      <c r="H40" s="91" t="s">
        <v>31</v>
      </c>
      <c r="I40" s="57"/>
      <c r="J40" s="57"/>
      <c r="L40" s="2">
        <v>1</v>
      </c>
      <c r="M40" s="2">
        <v>2</v>
      </c>
    </row>
    <row r="41" spans="1:13" ht="10.9" customHeight="1" x14ac:dyDescent="0.2">
      <c r="B41" s="10" t="s">
        <v>312</v>
      </c>
      <c r="C41" s="184">
        <v>0</v>
      </c>
      <c r="D41" s="3"/>
      <c r="E41" s="57"/>
      <c r="G41" s="64"/>
      <c r="H41" s="91" t="s">
        <v>32</v>
      </c>
      <c r="I41" s="57"/>
      <c r="J41" s="57"/>
      <c r="L41" s="2">
        <v>0</v>
      </c>
      <c r="M41" s="2">
        <v>3</v>
      </c>
    </row>
    <row r="42" spans="1:13" ht="10.9" customHeight="1" x14ac:dyDescent="0.2">
      <c r="B42" s="10" t="s">
        <v>313</v>
      </c>
      <c r="C42" s="184">
        <v>0</v>
      </c>
      <c r="D42" s="4" t="s">
        <v>1</v>
      </c>
      <c r="E42" s="57"/>
      <c r="G42" s="64"/>
      <c r="H42" s="91" t="s">
        <v>33</v>
      </c>
      <c r="I42" s="57"/>
      <c r="J42" s="57"/>
      <c r="L42" s="8"/>
      <c r="M42" s="3" t="s">
        <v>1</v>
      </c>
    </row>
    <row r="43" spans="1:13" ht="10.9" customHeight="1" x14ac:dyDescent="0.2">
      <c r="A43" s="10"/>
      <c r="B43" s="65"/>
      <c r="C43" s="129" t="b">
        <v>1</v>
      </c>
      <c r="D43" s="3"/>
      <c r="E43" s="57"/>
      <c r="G43" s="64"/>
      <c r="H43" s="91" t="s">
        <v>97</v>
      </c>
      <c r="I43" s="57"/>
      <c r="J43" s="57"/>
      <c r="L43" s="2">
        <v>1</v>
      </c>
      <c r="M43" s="2">
        <v>2</v>
      </c>
    </row>
    <row r="44" spans="1:13" ht="10.9" customHeight="1" thickBot="1" x14ac:dyDescent="0.25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6"/>
      <c r="M44" s="60"/>
    </row>
    <row r="45" spans="1:13" ht="10.9" customHeight="1" x14ac:dyDescent="0.2">
      <c r="A45" s="58" t="s">
        <v>282</v>
      </c>
      <c r="C45" s="38" t="s">
        <v>12</v>
      </c>
      <c r="D45" s="57"/>
      <c r="E45" s="57"/>
      <c r="F45" s="67"/>
      <c r="G45" s="67"/>
      <c r="H45" s="67"/>
      <c r="I45" s="39"/>
      <c r="J45" s="68" t="s">
        <v>80</v>
      </c>
      <c r="L45" s="69"/>
    </row>
    <row r="46" spans="1:13" ht="10.9" customHeight="1" x14ac:dyDescent="0.2">
      <c r="A46" s="50"/>
      <c r="B46" s="34" t="s">
        <v>81</v>
      </c>
      <c r="C46" s="184">
        <v>2</v>
      </c>
      <c r="D46" s="57"/>
      <c r="E46" s="57"/>
      <c r="F46" s="70"/>
      <c r="G46" s="70"/>
      <c r="H46" s="70"/>
      <c r="I46" s="9"/>
      <c r="J46" s="57"/>
      <c r="K46" s="12" t="s">
        <v>82</v>
      </c>
      <c r="L46" s="183">
        <v>0</v>
      </c>
    </row>
    <row r="47" spans="1:13" ht="10.9" customHeight="1" x14ac:dyDescent="0.2">
      <c r="A47" s="50"/>
      <c r="B47" s="10" t="s">
        <v>83</v>
      </c>
      <c r="C47" s="184">
        <v>3</v>
      </c>
      <c r="D47" s="5"/>
      <c r="E47" s="57"/>
      <c r="F47" s="10"/>
      <c r="G47" s="10"/>
      <c r="H47" s="10"/>
      <c r="I47" s="70"/>
      <c r="J47" s="3"/>
      <c r="K47" s="12" t="s">
        <v>84</v>
      </c>
      <c r="L47" s="183">
        <v>0</v>
      </c>
    </row>
    <row r="48" spans="1:13" ht="10.9" customHeight="1" x14ac:dyDescent="0.2">
      <c r="A48" s="59"/>
      <c r="B48" s="10" t="s">
        <v>85</v>
      </c>
      <c r="C48" s="185">
        <v>0</v>
      </c>
      <c r="D48" s="5"/>
      <c r="E48" s="57"/>
      <c r="F48" s="10"/>
      <c r="G48" s="10"/>
      <c r="H48" s="10"/>
      <c r="I48" s="70"/>
      <c r="J48" s="3"/>
      <c r="K48" s="12" t="s">
        <v>86</v>
      </c>
      <c r="L48" s="183">
        <v>3</v>
      </c>
    </row>
    <row r="49" spans="1:13" ht="10.9" customHeight="1" x14ac:dyDescent="0.2">
      <c r="A49" s="59"/>
      <c r="B49" s="51" t="s">
        <v>87</v>
      </c>
      <c r="C49" s="184">
        <v>1</v>
      </c>
      <c r="D49" s="5"/>
      <c r="E49" s="57"/>
      <c r="F49" s="10"/>
      <c r="G49" s="10"/>
      <c r="H49" s="10"/>
      <c r="I49" s="70"/>
      <c r="J49" s="3"/>
      <c r="K49" s="12" t="s">
        <v>88</v>
      </c>
      <c r="L49" s="183">
        <v>0</v>
      </c>
    </row>
    <row r="50" spans="1:13" ht="10.5" customHeight="1" thickBot="1" x14ac:dyDescent="0.25">
      <c r="A50" s="71"/>
      <c r="B50" s="52"/>
      <c r="C50" s="11" t="s">
        <v>1</v>
      </c>
      <c r="D50" s="60"/>
      <c r="E50" s="60"/>
      <c r="F50" s="63"/>
      <c r="G50" s="63"/>
      <c r="H50" s="63"/>
      <c r="I50" s="71"/>
      <c r="J50" s="72"/>
      <c r="K50" s="60"/>
      <c r="L50" s="130" t="b">
        <v>1</v>
      </c>
      <c r="M50" s="60"/>
    </row>
    <row r="51" spans="1:13" ht="10.9" customHeight="1" x14ac:dyDescent="0.2">
      <c r="A51" s="58" t="s">
        <v>35</v>
      </c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</row>
    <row r="52" spans="1:13" ht="10.9" customHeight="1" x14ac:dyDescent="0.2">
      <c r="B52" s="5" t="s">
        <v>12</v>
      </c>
      <c r="C52" s="57"/>
      <c r="D52" s="57"/>
      <c r="E52" s="57"/>
      <c r="G52" s="65"/>
      <c r="H52" s="182">
        <v>224</v>
      </c>
      <c r="I52" s="58" t="s">
        <v>36</v>
      </c>
      <c r="J52" s="57"/>
      <c r="K52" s="57"/>
      <c r="L52" s="57"/>
    </row>
    <row r="53" spans="1:13" ht="10.9" customHeight="1" x14ac:dyDescent="0.2">
      <c r="B53" s="184">
        <v>21</v>
      </c>
      <c r="C53" s="58" t="s">
        <v>37</v>
      </c>
      <c r="D53" s="57"/>
      <c r="E53" s="57"/>
      <c r="G53" s="10"/>
      <c r="H53" s="186">
        <v>115</v>
      </c>
      <c r="I53" s="58" t="s">
        <v>38</v>
      </c>
      <c r="J53" s="57"/>
      <c r="K53" s="57"/>
      <c r="L53" s="57"/>
    </row>
    <row r="54" spans="1:13" ht="10.9" customHeight="1" x14ac:dyDescent="0.2">
      <c r="B54" s="57" t="s">
        <v>39</v>
      </c>
      <c r="C54" s="57"/>
      <c r="D54" s="57"/>
      <c r="E54" s="57"/>
      <c r="G54" s="57"/>
      <c r="H54" s="57" t="s">
        <v>40</v>
      </c>
      <c r="I54" s="57"/>
      <c r="J54" s="57"/>
      <c r="K54" s="57"/>
      <c r="L54" s="57"/>
      <c r="M54" s="24"/>
    </row>
    <row r="55" spans="1:13" ht="6" customHeight="1" thickBot="1" x14ac:dyDescent="0.25">
      <c r="A55" s="60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</row>
    <row r="56" spans="1:13" ht="5.25" customHeight="1" x14ac:dyDescent="0.2"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</row>
    <row r="57" spans="1:13" ht="10.9" customHeight="1" x14ac:dyDescent="0.2">
      <c r="A57" s="58" t="s">
        <v>283</v>
      </c>
      <c r="B57" s="57"/>
      <c r="D57" s="39"/>
      <c r="E57" s="39"/>
      <c r="F57" s="57"/>
      <c r="G57" s="57"/>
      <c r="H57" s="57"/>
      <c r="I57" s="57"/>
      <c r="J57" s="57"/>
      <c r="K57" s="57"/>
      <c r="L57" s="57"/>
    </row>
    <row r="58" spans="1:13" ht="7.5" customHeight="1" x14ac:dyDescent="0.2">
      <c r="A58" s="57"/>
      <c r="B58" s="57"/>
      <c r="E58" s="57"/>
      <c r="F58" s="57"/>
      <c r="G58" s="57"/>
      <c r="H58" s="57"/>
      <c r="I58" s="57"/>
      <c r="J58" s="57"/>
      <c r="K58" s="57"/>
      <c r="L58" s="57"/>
    </row>
    <row r="59" spans="1:13" ht="10.9" customHeight="1" x14ac:dyDescent="0.2">
      <c r="A59" s="57"/>
      <c r="B59" s="57" t="s">
        <v>41</v>
      </c>
      <c r="D59" s="57" t="s">
        <v>314</v>
      </c>
      <c r="E59" s="57"/>
      <c r="G59" s="57" t="s">
        <v>315</v>
      </c>
      <c r="H59" s="57" t="s">
        <v>316</v>
      </c>
      <c r="I59" s="57" t="s">
        <v>317</v>
      </c>
      <c r="J59" s="57"/>
      <c r="K59" s="57"/>
      <c r="L59" s="57"/>
    </row>
    <row r="60" spans="1:13" ht="10.9" customHeight="1" x14ac:dyDescent="0.2">
      <c r="A60" s="57"/>
      <c r="B60" s="57" t="s">
        <v>42</v>
      </c>
      <c r="D60" s="57" t="s">
        <v>89</v>
      </c>
      <c r="E60" s="57"/>
      <c r="G60" s="57" t="s">
        <v>89</v>
      </c>
      <c r="H60" s="57" t="s">
        <v>89</v>
      </c>
      <c r="I60" s="57" t="s">
        <v>90</v>
      </c>
      <c r="J60" s="57"/>
      <c r="K60" s="57"/>
      <c r="L60" s="57"/>
    </row>
    <row r="61" spans="1:13" ht="10.9" customHeight="1" x14ac:dyDescent="0.2">
      <c r="A61" s="57" t="s">
        <v>342</v>
      </c>
      <c r="B61" s="62">
        <v>114</v>
      </c>
      <c r="D61" s="62">
        <v>0</v>
      </c>
      <c r="E61" s="65"/>
      <c r="G61" s="62">
        <v>10</v>
      </c>
      <c r="H61" s="62">
        <v>0</v>
      </c>
      <c r="I61" s="62">
        <v>0</v>
      </c>
      <c r="J61" s="57"/>
      <c r="K61" s="57"/>
      <c r="L61" s="57"/>
    </row>
    <row r="62" spans="1:13" ht="10.9" customHeight="1" x14ac:dyDescent="0.2">
      <c r="A62" s="57" t="s">
        <v>343</v>
      </c>
      <c r="B62" s="62">
        <v>14</v>
      </c>
      <c r="D62" s="62">
        <v>0</v>
      </c>
      <c r="E62" s="65"/>
      <c r="G62" s="62">
        <v>12</v>
      </c>
      <c r="H62" s="62">
        <v>0</v>
      </c>
      <c r="I62" s="62">
        <v>0</v>
      </c>
      <c r="J62" s="57"/>
      <c r="K62" s="57"/>
      <c r="L62" s="57"/>
    </row>
    <row r="63" spans="1:13" ht="10.9" customHeight="1" x14ac:dyDescent="0.2">
      <c r="A63" s="57" t="s">
        <v>344</v>
      </c>
      <c r="B63" s="62">
        <v>13</v>
      </c>
      <c r="D63" s="62">
        <v>0</v>
      </c>
      <c r="E63" s="65"/>
      <c r="G63" s="62">
        <v>4</v>
      </c>
      <c r="H63" s="62">
        <v>0</v>
      </c>
      <c r="I63" s="62">
        <v>0</v>
      </c>
      <c r="J63" s="57"/>
      <c r="K63" s="57"/>
      <c r="L63" s="34" t="s">
        <v>91</v>
      </c>
    </row>
    <row r="64" spans="1:13" ht="10.9" customHeight="1" x14ac:dyDescent="0.2">
      <c r="A64" s="57" t="s">
        <v>345</v>
      </c>
      <c r="B64" s="25">
        <v>141</v>
      </c>
      <c r="D64" s="25">
        <v>0</v>
      </c>
      <c r="E64" s="65"/>
      <c r="G64" s="25">
        <v>26</v>
      </c>
      <c r="H64" s="25">
        <v>0</v>
      </c>
      <c r="I64" s="25">
        <v>0</v>
      </c>
      <c r="J64" s="57"/>
      <c r="L64" s="25">
        <v>167</v>
      </c>
    </row>
    <row r="65" spans="1:13" ht="7.5" customHeight="1" thickBot="1" x14ac:dyDescent="0.25">
      <c r="A65" s="60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</row>
    <row r="66" spans="1:13" ht="10.9" customHeight="1" x14ac:dyDescent="0.2">
      <c r="A66" s="58" t="s">
        <v>47</v>
      </c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</row>
    <row r="67" spans="1:13" ht="10.9" customHeight="1" x14ac:dyDescent="0.2">
      <c r="A67" s="57"/>
      <c r="B67" s="5" t="s">
        <v>48</v>
      </c>
      <c r="C67" s="5" t="s">
        <v>49</v>
      </c>
      <c r="D67" s="5" t="s">
        <v>50</v>
      </c>
      <c r="E67" s="5"/>
      <c r="F67" s="5" t="s">
        <v>51</v>
      </c>
      <c r="G67" s="5" t="s">
        <v>52</v>
      </c>
      <c r="H67" s="5" t="s">
        <v>53</v>
      </c>
      <c r="J67" s="5"/>
      <c r="L67" s="57"/>
    </row>
    <row r="68" spans="1:13" ht="10.9" customHeight="1" x14ac:dyDescent="0.2">
      <c r="A68" s="57"/>
      <c r="B68" s="2">
        <v>0</v>
      </c>
      <c r="C68" s="2">
        <v>0</v>
      </c>
      <c r="D68" s="2">
        <v>2</v>
      </c>
      <c r="E68" s="5"/>
      <c r="F68" s="2">
        <v>0</v>
      </c>
      <c r="G68" s="2">
        <v>0</v>
      </c>
      <c r="H68" s="2">
        <v>1</v>
      </c>
      <c r="I68" s="131" t="b">
        <v>1</v>
      </c>
      <c r="J68" s="3"/>
    </row>
    <row r="69" spans="1:13" ht="7.5" customHeight="1" x14ac:dyDescent="0.2">
      <c r="A69" s="57"/>
      <c r="B69" s="57" t="s">
        <v>1</v>
      </c>
      <c r="C69" s="57"/>
      <c r="D69" s="57"/>
      <c r="E69" s="57"/>
      <c r="F69" s="57"/>
      <c r="G69" s="57"/>
      <c r="H69" s="57"/>
      <c r="I69" s="57"/>
      <c r="J69" s="57"/>
      <c r="K69" s="57"/>
      <c r="L69" s="57"/>
    </row>
    <row r="70" spans="1:13" ht="7.5" customHeight="1" x14ac:dyDescent="0.2">
      <c r="A70" s="57"/>
      <c r="B70" s="5" t="s">
        <v>12</v>
      </c>
      <c r="C70" s="57"/>
      <c r="D70" s="57"/>
      <c r="E70" s="57"/>
      <c r="F70" s="57"/>
      <c r="G70" s="57"/>
      <c r="H70" s="57"/>
      <c r="I70" s="57"/>
      <c r="J70" s="57"/>
      <c r="K70" s="57"/>
      <c r="L70" s="57"/>
    </row>
    <row r="71" spans="1:13" ht="10.9" customHeight="1" x14ac:dyDescent="0.2">
      <c r="A71" s="57" t="s">
        <v>54</v>
      </c>
      <c r="B71" s="2">
        <v>10</v>
      </c>
      <c r="C71" s="57" t="s">
        <v>55</v>
      </c>
      <c r="D71" s="57"/>
      <c r="E71" s="57"/>
      <c r="G71" s="42"/>
      <c r="H71" s="42" t="s">
        <v>346</v>
      </c>
      <c r="I71" s="187" t="s">
        <v>225</v>
      </c>
      <c r="J71" s="82"/>
      <c r="K71" s="82"/>
      <c r="L71" s="82"/>
      <c r="M71" s="83"/>
    </row>
    <row r="72" spans="1:13" ht="10.9" customHeight="1" x14ac:dyDescent="0.2">
      <c r="E72" s="57"/>
      <c r="F72" s="6"/>
      <c r="G72" s="6"/>
      <c r="H72" s="6"/>
      <c r="I72" s="6"/>
      <c r="J72" s="24"/>
      <c r="K72" s="24"/>
      <c r="L72" s="57"/>
    </row>
    <row r="73" spans="1:13" ht="10.9" customHeight="1" x14ac:dyDescent="0.2">
      <c r="A73" s="43" t="s">
        <v>93</v>
      </c>
      <c r="B73" s="2">
        <v>31</v>
      </c>
      <c r="C73" s="58" t="s">
        <v>141</v>
      </c>
      <c r="E73" s="57"/>
      <c r="G73" s="18"/>
      <c r="H73" s="18" t="s">
        <v>347</v>
      </c>
      <c r="I73" s="187" t="s">
        <v>225</v>
      </c>
      <c r="J73" s="82"/>
      <c r="K73" s="82"/>
      <c r="L73" s="82"/>
      <c r="M73" s="49"/>
    </row>
    <row r="74" spans="1:13" ht="10.9" customHeight="1" x14ac:dyDescent="0.2">
      <c r="A74" s="67" t="s">
        <v>95</v>
      </c>
      <c r="B74" s="184">
        <v>109</v>
      </c>
      <c r="C74" s="74" t="s">
        <v>140</v>
      </c>
      <c r="D74" s="74"/>
      <c r="E74" s="24"/>
      <c r="F74" s="24"/>
      <c r="G74" s="24"/>
      <c r="H74" s="24"/>
      <c r="I74" s="24"/>
      <c r="J74" s="24"/>
      <c r="K74" s="61"/>
      <c r="L74" s="24"/>
    </row>
    <row r="75" spans="1:13" ht="6" customHeight="1" x14ac:dyDescent="0.2">
      <c r="A75" s="57"/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</row>
    <row r="76" spans="1:13" ht="10.9" customHeight="1" thickBot="1" x14ac:dyDescent="0.25">
      <c r="A76" s="18" t="s">
        <v>104</v>
      </c>
      <c r="B76" s="188" t="s">
        <v>225</v>
      </c>
      <c r="C76" s="60"/>
      <c r="D76" s="63"/>
      <c r="E76" s="57"/>
      <c r="F76" s="18" t="s">
        <v>57</v>
      </c>
      <c r="G76" s="60" t="s">
        <v>225</v>
      </c>
      <c r="H76" s="60"/>
      <c r="I76" s="60"/>
      <c r="J76" s="57"/>
      <c r="K76" s="18" t="s">
        <v>58</v>
      </c>
      <c r="L76" s="188" t="s">
        <v>225</v>
      </c>
      <c r="M76" s="63"/>
    </row>
    <row r="77" spans="1:13" ht="10.9" customHeight="1" thickBot="1" x14ac:dyDescent="0.25">
      <c r="A77" s="18" t="s">
        <v>59</v>
      </c>
      <c r="B77" s="189" t="s">
        <v>225</v>
      </c>
      <c r="C77" s="84"/>
      <c r="D77" s="237"/>
      <c r="E77" s="57"/>
      <c r="F77" s="18" t="s">
        <v>60</v>
      </c>
      <c r="G77" s="84" t="s">
        <v>225</v>
      </c>
      <c r="H77" s="84"/>
      <c r="I77" s="84"/>
      <c r="J77" s="57"/>
      <c r="K77" s="18" t="s">
        <v>121</v>
      </c>
      <c r="L77" s="188" t="s">
        <v>225</v>
      </c>
      <c r="M77" s="63"/>
    </row>
    <row r="78" spans="1:13" ht="10.9" customHeight="1" thickBot="1" x14ac:dyDescent="0.25">
      <c r="A78" s="18" t="s">
        <v>62</v>
      </c>
      <c r="B78" s="60" t="s">
        <v>225</v>
      </c>
      <c r="C78" s="60" t="s">
        <v>225</v>
      </c>
      <c r="D78" s="60"/>
      <c r="E78" s="60"/>
      <c r="F78" s="60"/>
      <c r="G78" s="60" t="s">
        <v>226</v>
      </c>
      <c r="H78" s="60"/>
      <c r="I78" s="60"/>
      <c r="J78" s="57"/>
      <c r="K78" s="18" t="s">
        <v>63</v>
      </c>
      <c r="L78" s="188" t="s">
        <v>225</v>
      </c>
      <c r="M78" s="63"/>
    </row>
    <row r="79" spans="1:13" ht="10.9" customHeight="1" thickBot="1" x14ac:dyDescent="0.25">
      <c r="A79" s="57"/>
      <c r="B79" s="5" t="s">
        <v>64</v>
      </c>
      <c r="C79" s="5" t="s">
        <v>65</v>
      </c>
      <c r="D79" s="5"/>
      <c r="E79" s="5"/>
      <c r="F79" s="5"/>
      <c r="G79" s="5" t="s">
        <v>66</v>
      </c>
      <c r="H79" s="5"/>
      <c r="I79" s="57"/>
      <c r="J79" s="57"/>
      <c r="K79" s="18" t="s">
        <v>96</v>
      </c>
      <c r="L79" s="60" t="s">
        <v>225</v>
      </c>
      <c r="M79" s="63"/>
    </row>
    <row r="80" spans="1:13" x14ac:dyDescent="0.2">
      <c r="A80" s="202" t="s">
        <v>318</v>
      </c>
    </row>
  </sheetData>
  <sheetProtection algorithmName="SHA-512" hashValue="EovxbybRPkCxGCWc4n0DL+02E+zxEldvtaJnBiEzXfca42ni9fFVtAMn0WProC0Qb9NcQaKXMcpNnbp2KS57Zg==" saltValue="D6UpiT0/fRvUokMW+BfxOQ==" spinCount="100000" sheet="1" objects="1" scenarios="1" selectLockedCells="1" selectUnlockedCells="1"/>
  <phoneticPr fontId="0" type="noConversion"/>
  <conditionalFormatting sqref="M24 C43 L50 G32:I32">
    <cfRule type="cellIs" priority="1" stopIfTrue="1" operator="equal">
      <formula>TRUE</formula>
    </cfRule>
    <cfRule type="cellIs" dxfId="51" priority="2" stopIfTrue="1" operator="equal">
      <formula>FALSE</formula>
    </cfRule>
  </conditionalFormatting>
  <conditionalFormatting sqref="C40:C42">
    <cfRule type="cellIs" dxfId="50" priority="3" stopIfTrue="1" operator="greaterThan">
      <formula>$D$20</formula>
    </cfRule>
  </conditionalFormatting>
  <pageMargins left="0.23622047244094491" right="0.23622047244094491" top="0.39370078740157483" bottom="0.55118110236220474" header="0.31496062992125984" footer="0.51181102362204722"/>
  <pageSetup paperSize="9" scale="92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667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104775</xdr:colOff>
                    <xdr:row>0</xdr:row>
                    <xdr:rowOff>47625</xdr:rowOff>
                  </from>
                  <to>
                    <xdr:col>8</xdr:col>
                    <xdr:colOff>409575</xdr:colOff>
                    <xdr:row>1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06">
    <pageSetUpPr autoPageBreaks="0" fitToPage="1"/>
  </sheetPr>
  <dimension ref="A1:M80"/>
  <sheetViews>
    <sheetView showGridLines="0" showRowColHeaders="0" zoomScale="125" workbookViewId="0">
      <selection activeCell="C1" sqref="C1"/>
    </sheetView>
  </sheetViews>
  <sheetFormatPr baseColWidth="10" defaultRowHeight="12.75" x14ac:dyDescent="0.2"/>
  <cols>
    <col min="1" max="1" width="21.140625" style="41" customWidth="1"/>
    <col min="2" max="2" width="8.28515625" style="41" customWidth="1"/>
    <col min="3" max="3" width="8.140625" style="41" customWidth="1"/>
    <col min="4" max="4" width="8.5703125" style="41" customWidth="1"/>
    <col min="5" max="5" width="1.28515625" style="41" customWidth="1"/>
    <col min="6" max="7" width="8" style="41" customWidth="1"/>
    <col min="8" max="8" width="8.7109375" style="41" customWidth="1"/>
    <col min="9" max="9" width="7.7109375" style="41" customWidth="1"/>
    <col min="10" max="10" width="1.140625" style="41" customWidth="1"/>
    <col min="11" max="11" width="10" style="41" customWidth="1"/>
    <col min="12" max="12" width="8.7109375" style="41" customWidth="1"/>
    <col min="13" max="13" width="9" style="41" customWidth="1"/>
    <col min="14" max="16384" width="11.42578125" style="41"/>
  </cols>
  <sheetData>
    <row r="1" spans="1:13" ht="19.5" customHeight="1" thickBot="1" x14ac:dyDescent="0.3">
      <c r="A1" s="55" t="s">
        <v>0</v>
      </c>
      <c r="D1" s="249" t="s">
        <v>321</v>
      </c>
      <c r="J1" s="177">
        <v>6</v>
      </c>
      <c r="K1" s="233"/>
      <c r="L1" s="234" t="s">
        <v>125</v>
      </c>
      <c r="M1" s="222"/>
    </row>
    <row r="2" spans="1:13" ht="12" customHeight="1" thickBot="1" x14ac:dyDescent="0.25">
      <c r="A2" s="56" t="s">
        <v>2</v>
      </c>
      <c r="K2" s="235"/>
      <c r="L2" s="236" t="s">
        <v>365</v>
      </c>
      <c r="M2" s="222"/>
    </row>
    <row r="3" spans="1:13" s="56" customFormat="1" ht="6" customHeight="1" x14ac:dyDescent="0.2"/>
    <row r="4" spans="1:13" ht="11.45" customHeight="1" x14ac:dyDescent="0.2">
      <c r="A4" s="28" t="s">
        <v>1</v>
      </c>
      <c r="B4" s="23"/>
      <c r="C4" s="24"/>
      <c r="D4" s="24"/>
      <c r="E4" s="24"/>
      <c r="F4" s="29" t="s">
        <v>1</v>
      </c>
      <c r="G4" s="29"/>
      <c r="H4" s="29"/>
      <c r="I4" s="24"/>
      <c r="J4" s="24"/>
      <c r="K4" s="23"/>
      <c r="L4" s="24"/>
    </row>
    <row r="5" spans="1:13" s="56" customFormat="1" ht="10.15" customHeight="1" thickBot="1" x14ac:dyDescent="0.25">
      <c r="A5" s="220" t="s">
        <v>3</v>
      </c>
      <c r="B5" s="57"/>
      <c r="C5" s="57"/>
      <c r="D5" s="57"/>
      <c r="E5" s="57"/>
      <c r="F5" s="57"/>
      <c r="G5" s="57"/>
      <c r="H5" s="57"/>
      <c r="I5" s="24"/>
      <c r="J5" s="24"/>
      <c r="K5" s="24" t="s">
        <v>1</v>
      </c>
      <c r="L5" s="57"/>
    </row>
    <row r="6" spans="1:13" ht="12.6" customHeight="1" thickBot="1" x14ac:dyDescent="0.25">
      <c r="A6" s="219" t="s">
        <v>350</v>
      </c>
      <c r="B6" s="221" t="s">
        <v>366</v>
      </c>
      <c r="C6" s="84"/>
      <c r="D6" s="84"/>
      <c r="E6" s="84"/>
      <c r="F6" s="222"/>
      <c r="G6" s="79"/>
      <c r="H6" s="79" t="s">
        <v>71</v>
      </c>
      <c r="I6" s="23"/>
      <c r="J6" s="24"/>
      <c r="K6" s="217" t="s">
        <v>112</v>
      </c>
      <c r="L6" s="218"/>
      <c r="M6" s="54"/>
    </row>
    <row r="7" spans="1:13" s="56" customFormat="1" ht="10.15" customHeight="1" x14ac:dyDescent="0.2">
      <c r="A7" s="13"/>
      <c r="B7" s="24"/>
      <c r="C7" s="24"/>
      <c r="D7" s="24"/>
      <c r="E7" s="24"/>
      <c r="F7" s="80"/>
      <c r="G7" s="80"/>
      <c r="H7" s="80"/>
      <c r="I7" s="24"/>
      <c r="J7" s="24"/>
      <c r="K7" s="80"/>
      <c r="L7" s="80"/>
    </row>
    <row r="8" spans="1:13" s="56" customFormat="1" ht="10.15" customHeight="1" x14ac:dyDescent="0.2">
      <c r="A8" s="33"/>
      <c r="B8" s="57"/>
      <c r="C8" s="57"/>
      <c r="D8" s="57"/>
      <c r="E8" s="57"/>
      <c r="F8" s="58" t="s">
        <v>1</v>
      </c>
      <c r="G8" s="58"/>
      <c r="H8" s="58"/>
    </row>
    <row r="9" spans="1:13" ht="10.15" customHeight="1" x14ac:dyDescent="0.2">
      <c r="A9" s="28"/>
      <c r="B9" s="86" t="s">
        <v>4</v>
      </c>
      <c r="C9" s="5" t="s">
        <v>5</v>
      </c>
      <c r="D9" s="57"/>
      <c r="E9" s="57"/>
      <c r="L9" s="5" t="s">
        <v>4</v>
      </c>
      <c r="M9" s="5" t="s">
        <v>5</v>
      </c>
    </row>
    <row r="10" spans="1:13" s="56" customFormat="1" ht="10.15" customHeight="1" x14ac:dyDescent="0.2">
      <c r="A10" s="57" t="s">
        <v>6</v>
      </c>
      <c r="B10" s="181">
        <v>4</v>
      </c>
      <c r="C10" s="181">
        <v>4</v>
      </c>
      <c r="D10" s="57" t="s">
        <v>337</v>
      </c>
      <c r="E10" s="57"/>
      <c r="F10" s="57"/>
      <c r="G10" s="57"/>
      <c r="H10" s="57"/>
      <c r="J10" s="57"/>
      <c r="K10" s="93" t="s">
        <v>308</v>
      </c>
      <c r="L10" s="2">
        <v>4</v>
      </c>
      <c r="M10" s="2">
        <v>4</v>
      </c>
    </row>
    <row r="11" spans="1:13" ht="10.15" customHeight="1" x14ac:dyDescent="0.2">
      <c r="A11" s="57" t="s">
        <v>74</v>
      </c>
      <c r="B11" s="181">
        <v>0</v>
      </c>
      <c r="C11" s="181">
        <v>0</v>
      </c>
      <c r="D11" s="57"/>
      <c r="E11" s="57"/>
      <c r="F11" s="57"/>
      <c r="G11" s="57"/>
      <c r="H11" s="57"/>
      <c r="J11" s="57"/>
      <c r="K11" s="93" t="s">
        <v>309</v>
      </c>
      <c r="L11" s="2">
        <v>1</v>
      </c>
      <c r="M11" s="2">
        <v>1</v>
      </c>
    </row>
    <row r="12" spans="1:13" ht="9" customHeight="1" thickBot="1" x14ac:dyDescent="0.25">
      <c r="A12" s="60"/>
      <c r="B12" s="60"/>
      <c r="C12" s="60" t="s">
        <v>1</v>
      </c>
      <c r="D12" s="60"/>
      <c r="E12" s="60"/>
      <c r="F12" s="60"/>
      <c r="G12" s="60"/>
      <c r="H12" s="60"/>
      <c r="I12" s="60"/>
      <c r="J12" s="60"/>
      <c r="K12" s="60"/>
      <c r="L12" s="60" t="s">
        <v>1</v>
      </c>
      <c r="M12" s="66"/>
    </row>
    <row r="13" spans="1:13" ht="10.9" customHeight="1" x14ac:dyDescent="0.2">
      <c r="A13" s="61" t="s">
        <v>7</v>
      </c>
      <c r="B13" s="36" t="s">
        <v>8</v>
      </c>
      <c r="C13" s="36" t="s">
        <v>9</v>
      </c>
      <c r="D13" s="36" t="s">
        <v>10</v>
      </c>
      <c r="E13" s="7"/>
      <c r="F13" s="36" t="s">
        <v>11</v>
      </c>
      <c r="G13" s="36" t="s">
        <v>8</v>
      </c>
      <c r="H13" s="36" t="s">
        <v>9</v>
      </c>
      <c r="I13" s="36" t="s">
        <v>10</v>
      </c>
      <c r="J13" s="57"/>
      <c r="K13" s="227"/>
      <c r="L13" s="232" t="s">
        <v>14</v>
      </c>
      <c r="M13" s="223" t="s">
        <v>12</v>
      </c>
    </row>
    <row r="14" spans="1:13" ht="2.25" customHeight="1" x14ac:dyDescent="0.2">
      <c r="A14" s="13"/>
      <c r="B14" s="24"/>
      <c r="C14" s="24"/>
      <c r="D14" s="24"/>
      <c r="E14" s="24"/>
      <c r="I14" s="57"/>
      <c r="J14" s="57"/>
      <c r="K14" s="228"/>
      <c r="L14" s="49"/>
    </row>
    <row r="15" spans="1:13" ht="10.9" customHeight="1" x14ac:dyDescent="0.2">
      <c r="A15" s="81" t="s">
        <v>338</v>
      </c>
      <c r="B15" s="62">
        <v>57</v>
      </c>
      <c r="C15" s="62">
        <v>34</v>
      </c>
      <c r="D15" s="25">
        <v>91</v>
      </c>
      <c r="E15" s="24"/>
      <c r="F15" s="17" t="s">
        <v>307</v>
      </c>
      <c r="G15" s="2">
        <v>0</v>
      </c>
      <c r="H15" s="2">
        <v>0</v>
      </c>
      <c r="I15" s="2">
        <v>0</v>
      </c>
      <c r="J15" s="57"/>
      <c r="K15" s="228"/>
      <c r="L15" s="229" t="s">
        <v>15</v>
      </c>
      <c r="M15" s="224">
        <v>1</v>
      </c>
    </row>
    <row r="16" spans="1:13" ht="10.9" customHeight="1" x14ac:dyDescent="0.2">
      <c r="A16" s="24"/>
      <c r="B16" s="14"/>
      <c r="C16" s="15"/>
      <c r="D16" s="1"/>
      <c r="E16" s="24"/>
      <c r="F16" s="62">
        <v>6</v>
      </c>
      <c r="G16" s="2">
        <v>1</v>
      </c>
      <c r="H16" s="2">
        <v>3</v>
      </c>
      <c r="I16" s="2">
        <v>4</v>
      </c>
      <c r="J16" s="57"/>
      <c r="K16" s="228"/>
      <c r="L16" s="229" t="s">
        <v>73</v>
      </c>
      <c r="M16" s="224">
        <v>2</v>
      </c>
    </row>
    <row r="17" spans="1:13" ht="10.9" customHeight="1" x14ac:dyDescent="0.2">
      <c r="A17" s="13" t="s">
        <v>76</v>
      </c>
      <c r="B17" s="62">
        <v>11</v>
      </c>
      <c r="C17" s="62">
        <v>7</v>
      </c>
      <c r="D17" s="25">
        <v>18</v>
      </c>
      <c r="E17" s="24"/>
      <c r="F17" s="62">
        <v>7</v>
      </c>
      <c r="G17" s="2">
        <v>4</v>
      </c>
      <c r="H17" s="2">
        <v>0</v>
      </c>
      <c r="I17" s="2">
        <v>4</v>
      </c>
      <c r="J17" s="57"/>
      <c r="K17" s="228"/>
      <c r="L17" s="229" t="s">
        <v>17</v>
      </c>
      <c r="M17" s="224">
        <v>0</v>
      </c>
    </row>
    <row r="18" spans="1:13" ht="10.9" customHeight="1" x14ac:dyDescent="0.2">
      <c r="A18" s="10" t="s">
        <v>77</v>
      </c>
      <c r="B18" s="182">
        <v>0</v>
      </c>
      <c r="C18" s="182">
        <v>0</v>
      </c>
      <c r="D18" s="25">
        <v>0</v>
      </c>
      <c r="E18" s="24"/>
      <c r="F18" s="62">
        <v>8</v>
      </c>
      <c r="G18" s="2">
        <v>7</v>
      </c>
      <c r="H18" s="2">
        <v>4</v>
      </c>
      <c r="I18" s="2">
        <v>11</v>
      </c>
      <c r="J18" s="57"/>
      <c r="K18" s="228"/>
      <c r="L18" s="229" t="s">
        <v>19</v>
      </c>
      <c r="M18" s="224">
        <v>11</v>
      </c>
    </row>
    <row r="19" spans="1:13" ht="10.9" customHeight="1" x14ac:dyDescent="0.2">
      <c r="A19" s="24"/>
      <c r="B19" s="24"/>
      <c r="C19" s="24"/>
      <c r="D19" s="26"/>
      <c r="E19" s="24"/>
      <c r="F19" s="62">
        <v>9</v>
      </c>
      <c r="G19" s="2">
        <v>4</v>
      </c>
      <c r="H19" s="2">
        <v>7</v>
      </c>
      <c r="I19" s="2">
        <v>11</v>
      </c>
      <c r="J19" s="57"/>
      <c r="K19" s="228"/>
      <c r="L19" s="229" t="s">
        <v>20</v>
      </c>
      <c r="M19" s="224">
        <v>0</v>
      </c>
    </row>
    <row r="20" spans="1:13" ht="10.9" customHeight="1" x14ac:dyDescent="0.2">
      <c r="A20" s="13" t="s">
        <v>13</v>
      </c>
      <c r="B20" s="25">
        <v>68</v>
      </c>
      <c r="C20" s="25">
        <v>41</v>
      </c>
      <c r="D20" s="25">
        <v>109</v>
      </c>
      <c r="E20" s="24"/>
      <c r="F20" s="62">
        <v>10</v>
      </c>
      <c r="G20" s="2">
        <v>11</v>
      </c>
      <c r="H20" s="2">
        <v>5</v>
      </c>
      <c r="I20" s="2">
        <v>16</v>
      </c>
      <c r="J20" s="57"/>
      <c r="K20" s="228"/>
      <c r="L20" s="229" t="s">
        <v>22</v>
      </c>
      <c r="M20" s="224">
        <v>0</v>
      </c>
    </row>
    <row r="21" spans="1:13" ht="10.9" customHeight="1" x14ac:dyDescent="0.2">
      <c r="A21" s="24"/>
      <c r="B21" s="24"/>
      <c r="C21" s="24"/>
      <c r="D21" s="26"/>
      <c r="E21" s="24"/>
      <c r="F21" s="62">
        <v>11</v>
      </c>
      <c r="G21" s="2">
        <v>7</v>
      </c>
      <c r="H21" s="2">
        <v>2</v>
      </c>
      <c r="I21" s="2">
        <v>9</v>
      </c>
      <c r="J21" s="57"/>
      <c r="K21" s="228"/>
      <c r="L21" s="230" t="s">
        <v>78</v>
      </c>
      <c r="M21" s="225">
        <v>0</v>
      </c>
    </row>
    <row r="22" spans="1:13" ht="10.9" customHeight="1" x14ac:dyDescent="0.2">
      <c r="A22" s="13" t="s">
        <v>16</v>
      </c>
      <c r="B22" s="62">
        <v>5</v>
      </c>
      <c r="C22" s="62">
        <v>1</v>
      </c>
      <c r="D22" s="25">
        <v>6</v>
      </c>
      <c r="E22" s="24"/>
      <c r="F22" s="62">
        <v>12</v>
      </c>
      <c r="G22" s="2">
        <v>9</v>
      </c>
      <c r="H22" s="2">
        <v>2</v>
      </c>
      <c r="I22" s="2">
        <v>11</v>
      </c>
      <c r="J22" s="57"/>
      <c r="K22" s="228"/>
      <c r="L22" s="229" t="s">
        <v>23</v>
      </c>
      <c r="M22" s="224">
        <v>0</v>
      </c>
    </row>
    <row r="23" spans="1:13" ht="10.9" customHeight="1" x14ac:dyDescent="0.2">
      <c r="A23" s="12" t="s">
        <v>287</v>
      </c>
      <c r="B23" s="62">
        <v>0</v>
      </c>
      <c r="C23" s="62">
        <v>0</v>
      </c>
      <c r="D23" s="25">
        <v>0</v>
      </c>
      <c r="E23" s="24"/>
      <c r="F23" s="62">
        <v>13</v>
      </c>
      <c r="G23" s="2">
        <v>2</v>
      </c>
      <c r="H23" s="2">
        <v>3</v>
      </c>
      <c r="I23" s="2">
        <v>5</v>
      </c>
      <c r="J23" s="57"/>
      <c r="K23" s="228"/>
      <c r="L23" s="231" t="s">
        <v>24</v>
      </c>
      <c r="M23" s="226">
        <v>14</v>
      </c>
    </row>
    <row r="24" spans="1:13" ht="10.9" customHeight="1" x14ac:dyDescent="0.2">
      <c r="A24" s="13" t="s">
        <v>18</v>
      </c>
      <c r="B24" s="62">
        <v>6</v>
      </c>
      <c r="C24" s="62">
        <v>8</v>
      </c>
      <c r="D24" s="25">
        <v>14</v>
      </c>
      <c r="E24" s="24"/>
      <c r="F24" s="62">
        <v>14</v>
      </c>
      <c r="G24" s="2">
        <v>5</v>
      </c>
      <c r="H24" s="2">
        <v>4</v>
      </c>
      <c r="I24" s="2">
        <v>9</v>
      </c>
      <c r="J24" s="57"/>
      <c r="K24" s="24"/>
      <c r="M24" s="129" t="b">
        <v>1</v>
      </c>
    </row>
    <row r="25" spans="1:13" ht="10.9" customHeight="1" x14ac:dyDescent="0.2">
      <c r="A25" s="24"/>
      <c r="B25" s="24"/>
      <c r="C25" s="24"/>
      <c r="D25" s="26"/>
      <c r="E25" s="24"/>
      <c r="F25" s="17">
        <v>15</v>
      </c>
      <c r="G25" s="2">
        <v>6</v>
      </c>
      <c r="H25" s="2">
        <v>1</v>
      </c>
      <c r="I25" s="2">
        <v>7</v>
      </c>
      <c r="J25" s="57"/>
    </row>
    <row r="26" spans="1:13" ht="10.9" customHeight="1" x14ac:dyDescent="0.2">
      <c r="A26" s="37" t="s">
        <v>339</v>
      </c>
      <c r="B26" s="25">
        <v>57</v>
      </c>
      <c r="C26" s="25">
        <v>32</v>
      </c>
      <c r="D26" s="25">
        <v>89</v>
      </c>
      <c r="E26" s="24"/>
      <c r="F26" s="17">
        <v>16</v>
      </c>
      <c r="G26" s="2">
        <v>1</v>
      </c>
      <c r="H26" s="2">
        <v>1</v>
      </c>
      <c r="I26" s="2">
        <v>2</v>
      </c>
      <c r="J26" s="57"/>
    </row>
    <row r="27" spans="1:13" ht="10.9" customHeight="1" x14ac:dyDescent="0.2">
      <c r="A27" s="37"/>
      <c r="B27" s="65"/>
      <c r="C27" s="65"/>
      <c r="D27" s="65"/>
      <c r="E27" s="24"/>
      <c r="F27" s="17">
        <v>17</v>
      </c>
      <c r="G27" s="2">
        <v>0</v>
      </c>
      <c r="H27" s="2">
        <v>0</v>
      </c>
      <c r="I27" s="2">
        <v>0</v>
      </c>
      <c r="J27" s="57"/>
    </row>
    <row r="28" spans="1:13" ht="10.9" customHeight="1" x14ac:dyDescent="0.2">
      <c r="A28" s="216" t="s">
        <v>340</v>
      </c>
      <c r="B28" s="62">
        <v>1</v>
      </c>
      <c r="C28" s="65"/>
      <c r="D28" s="65"/>
      <c r="E28" s="24"/>
      <c r="F28" s="17">
        <v>18</v>
      </c>
      <c r="G28" s="2">
        <v>0</v>
      </c>
      <c r="H28" s="2">
        <v>0</v>
      </c>
      <c r="I28" s="2">
        <v>0</v>
      </c>
      <c r="J28" s="57"/>
    </row>
    <row r="29" spans="1:13" ht="10.9" customHeight="1" x14ac:dyDescent="0.2">
      <c r="A29" s="33" t="s">
        <v>341</v>
      </c>
      <c r="B29" s="65"/>
      <c r="C29" s="65"/>
      <c r="D29" s="65"/>
      <c r="E29" s="24"/>
      <c r="F29" s="17" t="s">
        <v>21</v>
      </c>
      <c r="G29" s="2">
        <v>0</v>
      </c>
      <c r="H29" s="2">
        <v>0</v>
      </c>
      <c r="I29" s="2">
        <v>0</v>
      </c>
      <c r="J29" s="57"/>
    </row>
    <row r="30" spans="1:13" ht="3" customHeight="1" x14ac:dyDescent="0.2">
      <c r="A30" s="57"/>
      <c r="B30" s="24"/>
      <c r="C30" s="24"/>
      <c r="D30" s="24"/>
      <c r="E30" s="57"/>
      <c r="F30" s="57"/>
      <c r="G30" s="57"/>
      <c r="H30" s="57"/>
      <c r="I30" s="57"/>
      <c r="J30" s="57"/>
    </row>
    <row r="31" spans="1:13" ht="10.9" customHeight="1" x14ac:dyDescent="0.2">
      <c r="C31" s="24"/>
      <c r="D31" s="24"/>
      <c r="E31" s="57"/>
      <c r="F31" s="18" t="s">
        <v>24</v>
      </c>
      <c r="G31" s="16">
        <v>57</v>
      </c>
      <c r="H31" s="16">
        <v>32</v>
      </c>
      <c r="I31" s="16">
        <v>89</v>
      </c>
      <c r="J31" s="57"/>
    </row>
    <row r="32" spans="1:13" ht="8.25" customHeight="1" thickBot="1" x14ac:dyDescent="0.25">
      <c r="A32" s="60"/>
      <c r="B32" s="60"/>
      <c r="C32" s="60"/>
      <c r="D32" s="60"/>
      <c r="E32" s="60"/>
      <c r="F32" s="60"/>
      <c r="G32" s="130" t="b">
        <v>1</v>
      </c>
      <c r="H32" s="130" t="b">
        <v>1</v>
      </c>
      <c r="I32" s="130" t="b">
        <v>1</v>
      </c>
      <c r="J32" s="60"/>
      <c r="K32" s="63"/>
      <c r="L32" s="63"/>
      <c r="M32" s="63"/>
    </row>
    <row r="33" spans="1:13" x14ac:dyDescent="0.2">
      <c r="A33" s="87" t="s">
        <v>284</v>
      </c>
      <c r="B33" s="57"/>
      <c r="C33" s="38" t="s">
        <v>101</v>
      </c>
      <c r="D33" s="38" t="s">
        <v>103</v>
      </c>
      <c r="E33" s="57"/>
      <c r="F33" s="57"/>
      <c r="G33" s="57"/>
      <c r="H33" s="57"/>
      <c r="I33" s="57"/>
      <c r="J33" s="57"/>
      <c r="L33" s="38" t="s">
        <v>101</v>
      </c>
      <c r="M33" s="38" t="s">
        <v>102</v>
      </c>
    </row>
    <row r="34" spans="1:13" ht="10.9" customHeight="1" x14ac:dyDescent="0.2">
      <c r="A34" s="39"/>
      <c r="B34" s="125" t="s">
        <v>278</v>
      </c>
      <c r="C34" s="2">
        <v>2</v>
      </c>
      <c r="D34" s="2">
        <v>2</v>
      </c>
      <c r="E34" s="57"/>
      <c r="G34" s="64"/>
      <c r="H34" s="91" t="s">
        <v>25</v>
      </c>
      <c r="I34" s="57"/>
      <c r="J34" s="57"/>
      <c r="L34" s="2">
        <v>4</v>
      </c>
      <c r="M34" s="2">
        <v>0</v>
      </c>
    </row>
    <row r="35" spans="1:13" ht="10.9" customHeight="1" x14ac:dyDescent="0.2">
      <c r="A35" s="40"/>
      <c r="B35" s="125" t="s">
        <v>279</v>
      </c>
      <c r="C35" s="2">
        <v>1</v>
      </c>
      <c r="D35" s="2">
        <v>3</v>
      </c>
      <c r="E35" s="57"/>
      <c r="G35" s="64"/>
      <c r="H35" s="91" t="s">
        <v>26</v>
      </c>
      <c r="I35" s="57"/>
      <c r="J35" s="57"/>
      <c r="L35" s="2">
        <v>4</v>
      </c>
      <c r="M35" s="2">
        <v>0</v>
      </c>
    </row>
    <row r="36" spans="1:13" ht="10.9" customHeight="1" x14ac:dyDescent="0.2">
      <c r="A36" s="39"/>
      <c r="B36" s="203" t="s">
        <v>280</v>
      </c>
      <c r="C36" s="2">
        <v>0</v>
      </c>
      <c r="D36" s="2">
        <v>4</v>
      </c>
      <c r="E36" s="57"/>
      <c r="G36" s="64"/>
      <c r="H36" s="91" t="s">
        <v>27</v>
      </c>
      <c r="I36" s="57"/>
      <c r="J36" s="57"/>
      <c r="L36" s="2">
        <v>4</v>
      </c>
      <c r="M36" s="2">
        <v>0</v>
      </c>
    </row>
    <row r="37" spans="1:13" ht="10.9" customHeight="1" x14ac:dyDescent="0.2">
      <c r="A37" s="69"/>
      <c r="B37" s="204" t="s">
        <v>281</v>
      </c>
      <c r="C37" s="183">
        <v>1</v>
      </c>
      <c r="D37" s="2">
        <v>3</v>
      </c>
      <c r="E37" s="57"/>
      <c r="G37" s="64"/>
      <c r="H37" s="91" t="s">
        <v>28</v>
      </c>
      <c r="I37" s="57"/>
      <c r="J37" s="57"/>
      <c r="L37" s="5" t="s">
        <v>1</v>
      </c>
      <c r="M37" s="3" t="s">
        <v>1</v>
      </c>
    </row>
    <row r="38" spans="1:13" ht="10.9" customHeight="1" x14ac:dyDescent="0.2">
      <c r="B38" s="39"/>
      <c r="C38" s="6" t="s">
        <v>1</v>
      </c>
      <c r="D38" s="6" t="s">
        <v>1</v>
      </c>
      <c r="E38" s="57"/>
      <c r="G38" s="64"/>
      <c r="H38" s="91" t="s">
        <v>29</v>
      </c>
      <c r="I38" s="57"/>
      <c r="J38" s="57"/>
      <c r="L38" s="2">
        <v>4</v>
      </c>
      <c r="M38" s="2">
        <v>0</v>
      </c>
    </row>
    <row r="39" spans="1:13" ht="10.9" customHeight="1" x14ac:dyDescent="0.2">
      <c r="A39" s="39"/>
      <c r="B39" s="39"/>
      <c r="C39" s="7" t="s">
        <v>12</v>
      </c>
      <c r="D39" s="3"/>
      <c r="E39" s="57"/>
      <c r="G39" s="64"/>
      <c r="H39" s="91" t="s">
        <v>99</v>
      </c>
      <c r="I39" s="57"/>
      <c r="J39" s="57"/>
      <c r="L39" s="5" t="s">
        <v>1</v>
      </c>
      <c r="M39" s="3" t="s">
        <v>1</v>
      </c>
    </row>
    <row r="40" spans="1:13" ht="10.9" customHeight="1" x14ac:dyDescent="0.2">
      <c r="B40" s="10" t="s">
        <v>311</v>
      </c>
      <c r="C40" s="184">
        <v>0</v>
      </c>
      <c r="D40" s="3"/>
      <c r="E40" s="57"/>
      <c r="G40" s="64"/>
      <c r="H40" s="91" t="s">
        <v>31</v>
      </c>
      <c r="I40" s="57"/>
      <c r="J40" s="57"/>
      <c r="L40" s="2">
        <v>0</v>
      </c>
      <c r="M40" s="2">
        <v>4</v>
      </c>
    </row>
    <row r="41" spans="1:13" ht="10.9" customHeight="1" x14ac:dyDescent="0.2">
      <c r="B41" s="10" t="s">
        <v>312</v>
      </c>
      <c r="C41" s="184">
        <v>0</v>
      </c>
      <c r="D41" s="3"/>
      <c r="E41" s="57"/>
      <c r="G41" s="64"/>
      <c r="H41" s="91" t="s">
        <v>32</v>
      </c>
      <c r="I41" s="57"/>
      <c r="J41" s="57"/>
      <c r="L41" s="2">
        <v>0</v>
      </c>
      <c r="M41" s="2">
        <v>4</v>
      </c>
    </row>
    <row r="42" spans="1:13" ht="10.9" customHeight="1" x14ac:dyDescent="0.2">
      <c r="B42" s="10" t="s">
        <v>313</v>
      </c>
      <c r="C42" s="184">
        <v>0</v>
      </c>
      <c r="D42" s="4" t="s">
        <v>1</v>
      </c>
      <c r="E42" s="57"/>
      <c r="G42" s="64"/>
      <c r="H42" s="91" t="s">
        <v>33</v>
      </c>
      <c r="I42" s="57"/>
      <c r="J42" s="57"/>
      <c r="L42" s="8"/>
      <c r="M42" s="3" t="s">
        <v>1</v>
      </c>
    </row>
    <row r="43" spans="1:13" ht="10.9" customHeight="1" x14ac:dyDescent="0.2">
      <c r="A43" s="10"/>
      <c r="B43" s="65"/>
      <c r="C43" s="129" t="b">
        <v>1</v>
      </c>
      <c r="D43" s="3"/>
      <c r="E43" s="57"/>
      <c r="G43" s="64"/>
      <c r="H43" s="91" t="s">
        <v>97</v>
      </c>
      <c r="I43" s="57"/>
      <c r="J43" s="57"/>
      <c r="L43" s="2">
        <v>4</v>
      </c>
      <c r="M43" s="2">
        <v>0</v>
      </c>
    </row>
    <row r="44" spans="1:13" ht="10.9" customHeight="1" thickBot="1" x14ac:dyDescent="0.25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6"/>
      <c r="M44" s="60"/>
    </row>
    <row r="45" spans="1:13" ht="10.9" customHeight="1" x14ac:dyDescent="0.2">
      <c r="A45" s="58" t="s">
        <v>282</v>
      </c>
      <c r="C45" s="38" t="s">
        <v>12</v>
      </c>
      <c r="D45" s="57"/>
      <c r="E45" s="57"/>
      <c r="F45" s="67"/>
      <c r="G45" s="67"/>
      <c r="H45" s="67"/>
      <c r="I45" s="39"/>
      <c r="J45" s="68" t="s">
        <v>80</v>
      </c>
      <c r="L45" s="69"/>
    </row>
    <row r="46" spans="1:13" ht="10.9" customHeight="1" x14ac:dyDescent="0.2">
      <c r="A46" s="50"/>
      <c r="B46" s="34" t="s">
        <v>81</v>
      </c>
      <c r="C46" s="184">
        <v>2</v>
      </c>
      <c r="D46" s="57"/>
      <c r="E46" s="57"/>
      <c r="F46" s="70"/>
      <c r="G46" s="70"/>
      <c r="H46" s="70"/>
      <c r="I46" s="9"/>
      <c r="J46" s="57"/>
      <c r="K46" s="12" t="s">
        <v>82</v>
      </c>
      <c r="L46" s="183">
        <v>0</v>
      </c>
    </row>
    <row r="47" spans="1:13" ht="10.9" customHeight="1" x14ac:dyDescent="0.2">
      <c r="A47" s="50"/>
      <c r="B47" s="10" t="s">
        <v>83</v>
      </c>
      <c r="C47" s="184">
        <v>2</v>
      </c>
      <c r="D47" s="5"/>
      <c r="E47" s="57"/>
      <c r="F47" s="10"/>
      <c r="G47" s="10"/>
      <c r="H47" s="10"/>
      <c r="I47" s="70"/>
      <c r="J47" s="3"/>
      <c r="K47" s="12" t="s">
        <v>84</v>
      </c>
      <c r="L47" s="183">
        <v>2</v>
      </c>
    </row>
    <row r="48" spans="1:13" ht="10.9" customHeight="1" x14ac:dyDescent="0.2">
      <c r="A48" s="59"/>
      <c r="B48" s="10" t="s">
        <v>85</v>
      </c>
      <c r="C48" s="185">
        <v>0</v>
      </c>
      <c r="D48" s="5"/>
      <c r="E48" s="57"/>
      <c r="F48" s="10"/>
      <c r="G48" s="10"/>
      <c r="H48" s="10"/>
      <c r="I48" s="70"/>
      <c r="J48" s="3"/>
      <c r="K48" s="12" t="s">
        <v>86</v>
      </c>
      <c r="L48" s="183">
        <v>2</v>
      </c>
    </row>
    <row r="49" spans="1:13" ht="10.9" customHeight="1" x14ac:dyDescent="0.2">
      <c r="A49" s="59"/>
      <c r="B49" s="51" t="s">
        <v>87</v>
      </c>
      <c r="C49" s="184">
        <v>0</v>
      </c>
      <c r="D49" s="5"/>
      <c r="E49" s="57"/>
      <c r="F49" s="10"/>
      <c r="G49" s="10"/>
      <c r="H49" s="10"/>
      <c r="I49" s="70"/>
      <c r="J49" s="3"/>
      <c r="K49" s="12" t="s">
        <v>88</v>
      </c>
      <c r="L49" s="183">
        <v>0</v>
      </c>
    </row>
    <row r="50" spans="1:13" ht="10.5" customHeight="1" thickBot="1" x14ac:dyDescent="0.25">
      <c r="A50" s="71"/>
      <c r="B50" s="52"/>
      <c r="C50" s="11" t="s">
        <v>1</v>
      </c>
      <c r="D50" s="60"/>
      <c r="E50" s="60"/>
      <c r="F50" s="63"/>
      <c r="G50" s="63"/>
      <c r="H50" s="63"/>
      <c r="I50" s="71"/>
      <c r="J50" s="72"/>
      <c r="K50" s="60"/>
      <c r="L50" s="130" t="b">
        <v>1</v>
      </c>
      <c r="M50" s="60"/>
    </row>
    <row r="51" spans="1:13" ht="10.9" customHeight="1" x14ac:dyDescent="0.2">
      <c r="A51" s="58" t="s">
        <v>35</v>
      </c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</row>
    <row r="52" spans="1:13" ht="10.9" customHeight="1" x14ac:dyDescent="0.2">
      <c r="B52" s="5" t="s">
        <v>12</v>
      </c>
      <c r="C52" s="57"/>
      <c r="D52" s="57"/>
      <c r="E52" s="57"/>
      <c r="G52" s="65"/>
      <c r="H52" s="182">
        <v>173</v>
      </c>
      <c r="I52" s="58" t="s">
        <v>36</v>
      </c>
      <c r="J52" s="57"/>
      <c r="K52" s="57"/>
      <c r="L52" s="57"/>
    </row>
    <row r="53" spans="1:13" ht="10.9" customHeight="1" x14ac:dyDescent="0.2">
      <c r="B53" s="184">
        <v>22</v>
      </c>
      <c r="C53" s="58" t="s">
        <v>37</v>
      </c>
      <c r="D53" s="57"/>
      <c r="E53" s="57"/>
      <c r="G53" s="10"/>
      <c r="H53" s="186">
        <v>135</v>
      </c>
      <c r="I53" s="58" t="s">
        <v>38</v>
      </c>
      <c r="J53" s="57"/>
      <c r="K53" s="57"/>
      <c r="L53" s="57"/>
    </row>
    <row r="54" spans="1:13" ht="10.9" customHeight="1" x14ac:dyDescent="0.2">
      <c r="B54" s="57" t="s">
        <v>39</v>
      </c>
      <c r="C54" s="57"/>
      <c r="D54" s="57"/>
      <c r="E54" s="57"/>
      <c r="G54" s="57"/>
      <c r="H54" s="57" t="s">
        <v>40</v>
      </c>
      <c r="I54" s="57"/>
      <c r="J54" s="57"/>
      <c r="K54" s="57"/>
      <c r="L54" s="57"/>
      <c r="M54" s="24"/>
    </row>
    <row r="55" spans="1:13" ht="6" customHeight="1" thickBot="1" x14ac:dyDescent="0.25">
      <c r="A55" s="60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</row>
    <row r="56" spans="1:13" ht="5.25" customHeight="1" x14ac:dyDescent="0.2"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</row>
    <row r="57" spans="1:13" ht="10.9" customHeight="1" x14ac:dyDescent="0.2">
      <c r="A57" s="58" t="s">
        <v>283</v>
      </c>
      <c r="B57" s="57"/>
      <c r="D57" s="39"/>
      <c r="E57" s="39"/>
      <c r="F57" s="57"/>
      <c r="G57" s="57"/>
      <c r="H57" s="57"/>
      <c r="I57" s="57"/>
      <c r="J57" s="57"/>
      <c r="K57" s="57"/>
      <c r="L57" s="57"/>
    </row>
    <row r="58" spans="1:13" ht="7.5" customHeight="1" x14ac:dyDescent="0.2">
      <c r="A58" s="57"/>
      <c r="B58" s="57"/>
      <c r="E58" s="57"/>
      <c r="F58" s="57"/>
      <c r="G58" s="57"/>
      <c r="H58" s="57"/>
      <c r="I58" s="57"/>
      <c r="J58" s="57"/>
      <c r="K58" s="57"/>
      <c r="L58" s="57"/>
    </row>
    <row r="59" spans="1:13" ht="10.9" customHeight="1" x14ac:dyDescent="0.2">
      <c r="A59" s="57"/>
      <c r="B59" s="57" t="s">
        <v>41</v>
      </c>
      <c r="D59" s="57" t="s">
        <v>314</v>
      </c>
      <c r="E59" s="57"/>
      <c r="G59" s="57" t="s">
        <v>315</v>
      </c>
      <c r="H59" s="57" t="s">
        <v>316</v>
      </c>
      <c r="I59" s="57" t="s">
        <v>317</v>
      </c>
      <c r="J59" s="57"/>
      <c r="K59" s="57"/>
      <c r="L59" s="57"/>
    </row>
    <row r="60" spans="1:13" ht="10.9" customHeight="1" x14ac:dyDescent="0.2">
      <c r="A60" s="57"/>
      <c r="B60" s="57" t="s">
        <v>42</v>
      </c>
      <c r="D60" s="57" t="s">
        <v>89</v>
      </c>
      <c r="E60" s="57"/>
      <c r="G60" s="57" t="s">
        <v>89</v>
      </c>
      <c r="H60" s="57" t="s">
        <v>89</v>
      </c>
      <c r="I60" s="57" t="s">
        <v>90</v>
      </c>
      <c r="J60" s="57"/>
      <c r="K60" s="57"/>
      <c r="L60" s="57"/>
    </row>
    <row r="61" spans="1:13" ht="10.9" customHeight="1" x14ac:dyDescent="0.2">
      <c r="A61" s="57" t="s">
        <v>342</v>
      </c>
      <c r="B61" s="62">
        <v>258</v>
      </c>
      <c r="D61" s="62">
        <v>0</v>
      </c>
      <c r="E61" s="65"/>
      <c r="G61" s="62">
        <v>0</v>
      </c>
      <c r="H61" s="62">
        <v>0</v>
      </c>
      <c r="I61" s="62">
        <v>0</v>
      </c>
      <c r="J61" s="57"/>
      <c r="K61" s="57"/>
      <c r="L61" s="57"/>
    </row>
    <row r="62" spans="1:13" ht="10.9" customHeight="1" x14ac:dyDescent="0.2">
      <c r="A62" s="57" t="s">
        <v>343</v>
      </c>
      <c r="B62" s="62">
        <v>79</v>
      </c>
      <c r="D62" s="62">
        <v>32</v>
      </c>
      <c r="E62" s="65"/>
      <c r="G62" s="62">
        <v>18</v>
      </c>
      <c r="H62" s="62">
        <v>0</v>
      </c>
      <c r="I62" s="62">
        <v>0</v>
      </c>
      <c r="J62" s="57"/>
      <c r="K62" s="57"/>
      <c r="L62" s="57"/>
    </row>
    <row r="63" spans="1:13" ht="10.9" customHeight="1" x14ac:dyDescent="0.2">
      <c r="A63" s="57" t="s">
        <v>344</v>
      </c>
      <c r="B63" s="62">
        <v>59</v>
      </c>
      <c r="D63" s="62">
        <v>100</v>
      </c>
      <c r="E63" s="65"/>
      <c r="G63" s="62">
        <v>25</v>
      </c>
      <c r="H63" s="62">
        <v>0</v>
      </c>
      <c r="I63" s="62">
        <v>0</v>
      </c>
      <c r="J63" s="57"/>
      <c r="K63" s="57"/>
      <c r="L63" s="34" t="s">
        <v>91</v>
      </c>
    </row>
    <row r="64" spans="1:13" ht="10.9" customHeight="1" x14ac:dyDescent="0.2">
      <c r="A64" s="57" t="s">
        <v>345</v>
      </c>
      <c r="B64" s="25">
        <v>396</v>
      </c>
      <c r="D64" s="25">
        <v>132</v>
      </c>
      <c r="E64" s="65"/>
      <c r="G64" s="25">
        <v>43</v>
      </c>
      <c r="H64" s="25">
        <v>0</v>
      </c>
      <c r="I64" s="25">
        <v>0</v>
      </c>
      <c r="J64" s="57"/>
      <c r="L64" s="25">
        <v>571</v>
      </c>
    </row>
    <row r="65" spans="1:13" ht="7.5" customHeight="1" thickBot="1" x14ac:dyDescent="0.25">
      <c r="A65" s="60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</row>
    <row r="66" spans="1:13" ht="10.9" customHeight="1" x14ac:dyDescent="0.2">
      <c r="A66" s="58" t="s">
        <v>47</v>
      </c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</row>
    <row r="67" spans="1:13" ht="10.9" customHeight="1" x14ac:dyDescent="0.2">
      <c r="A67" s="57"/>
      <c r="B67" s="5" t="s">
        <v>48</v>
      </c>
      <c r="C67" s="5" t="s">
        <v>49</v>
      </c>
      <c r="D67" s="5" t="s">
        <v>50</v>
      </c>
      <c r="E67" s="5"/>
      <c r="F67" s="5" t="s">
        <v>51</v>
      </c>
      <c r="G67" s="5" t="s">
        <v>52</v>
      </c>
      <c r="H67" s="5" t="s">
        <v>53</v>
      </c>
      <c r="J67" s="5"/>
      <c r="L67" s="57"/>
    </row>
    <row r="68" spans="1:13" ht="10.9" customHeight="1" x14ac:dyDescent="0.2">
      <c r="A68" s="57"/>
      <c r="B68" s="2">
        <v>0</v>
      </c>
      <c r="C68" s="2">
        <v>0</v>
      </c>
      <c r="D68" s="2">
        <v>1</v>
      </c>
      <c r="E68" s="5"/>
      <c r="F68" s="2">
        <v>2</v>
      </c>
      <c r="G68" s="2">
        <v>1</v>
      </c>
      <c r="H68" s="2">
        <v>0</v>
      </c>
      <c r="I68" s="131" t="b">
        <v>1</v>
      </c>
      <c r="J68" s="3"/>
    </row>
    <row r="69" spans="1:13" ht="7.5" customHeight="1" x14ac:dyDescent="0.2">
      <c r="A69" s="57"/>
      <c r="B69" s="57" t="s">
        <v>1</v>
      </c>
      <c r="C69" s="57"/>
      <c r="D69" s="57"/>
      <c r="E69" s="57"/>
      <c r="F69" s="57"/>
      <c r="G69" s="57"/>
      <c r="H69" s="57"/>
      <c r="I69" s="57"/>
      <c r="J69" s="57"/>
      <c r="K69" s="57"/>
      <c r="L69" s="57"/>
    </row>
    <row r="70" spans="1:13" ht="7.5" customHeight="1" x14ac:dyDescent="0.2">
      <c r="A70" s="57"/>
      <c r="B70" s="5" t="s">
        <v>12</v>
      </c>
      <c r="C70" s="57"/>
      <c r="D70" s="57"/>
      <c r="E70" s="57"/>
      <c r="F70" s="57"/>
      <c r="G70" s="57"/>
      <c r="H70" s="57"/>
      <c r="I70" s="57"/>
      <c r="J70" s="57"/>
      <c r="K70" s="57"/>
      <c r="L70" s="57"/>
    </row>
    <row r="71" spans="1:13" ht="10.9" customHeight="1" x14ac:dyDescent="0.2">
      <c r="A71" s="57" t="s">
        <v>54</v>
      </c>
      <c r="B71" s="2">
        <v>12</v>
      </c>
      <c r="C71" s="57" t="s">
        <v>55</v>
      </c>
      <c r="D71" s="57"/>
      <c r="E71" s="57"/>
      <c r="G71" s="42"/>
      <c r="H71" s="42" t="s">
        <v>346</v>
      </c>
      <c r="I71" s="187" t="s">
        <v>225</v>
      </c>
      <c r="J71" s="82"/>
      <c r="K71" s="82"/>
      <c r="L71" s="82"/>
      <c r="M71" s="83"/>
    </row>
    <row r="72" spans="1:13" ht="10.9" customHeight="1" x14ac:dyDescent="0.2">
      <c r="E72" s="57"/>
      <c r="F72" s="6"/>
      <c r="G72" s="6"/>
      <c r="H72" s="6"/>
      <c r="I72" s="6"/>
      <c r="J72" s="24"/>
      <c r="K72" s="24"/>
      <c r="L72" s="57"/>
    </row>
    <row r="73" spans="1:13" ht="10.9" customHeight="1" x14ac:dyDescent="0.2">
      <c r="A73" s="43" t="s">
        <v>93</v>
      </c>
      <c r="B73" s="2">
        <v>46</v>
      </c>
      <c r="C73" s="58" t="s">
        <v>141</v>
      </c>
      <c r="E73" s="57"/>
      <c r="G73" s="18"/>
      <c r="H73" s="18" t="s">
        <v>347</v>
      </c>
      <c r="I73" s="187" t="s">
        <v>225</v>
      </c>
      <c r="J73" s="82"/>
      <c r="K73" s="82"/>
      <c r="L73" s="82"/>
      <c r="M73" s="49"/>
    </row>
    <row r="74" spans="1:13" ht="10.9" customHeight="1" x14ac:dyDescent="0.2">
      <c r="A74" s="67" t="s">
        <v>95</v>
      </c>
      <c r="B74" s="184">
        <v>185</v>
      </c>
      <c r="C74" s="74" t="s">
        <v>140</v>
      </c>
      <c r="D74" s="74"/>
      <c r="E74" s="24"/>
      <c r="F74" s="24"/>
      <c r="G74" s="24"/>
      <c r="H74" s="24"/>
      <c r="I74" s="24"/>
      <c r="J74" s="24"/>
      <c r="K74" s="61"/>
      <c r="L74" s="24"/>
    </row>
    <row r="75" spans="1:13" ht="6" customHeight="1" x14ac:dyDescent="0.2">
      <c r="A75" s="57"/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</row>
    <row r="76" spans="1:13" ht="10.9" customHeight="1" thickBot="1" x14ac:dyDescent="0.25">
      <c r="A76" s="18" t="s">
        <v>104</v>
      </c>
      <c r="B76" s="188" t="s">
        <v>225</v>
      </c>
      <c r="C76" s="60"/>
      <c r="D76" s="63"/>
      <c r="E76" s="57"/>
      <c r="F76" s="18" t="s">
        <v>57</v>
      </c>
      <c r="G76" s="60" t="s">
        <v>225</v>
      </c>
      <c r="H76" s="60"/>
      <c r="I76" s="60"/>
      <c r="J76" s="57"/>
      <c r="K76" s="18" t="s">
        <v>58</v>
      </c>
      <c r="L76" s="188" t="s">
        <v>225</v>
      </c>
      <c r="M76" s="63"/>
    </row>
    <row r="77" spans="1:13" ht="10.9" customHeight="1" thickBot="1" x14ac:dyDescent="0.25">
      <c r="A77" s="18" t="s">
        <v>59</v>
      </c>
      <c r="B77" s="189" t="s">
        <v>225</v>
      </c>
      <c r="C77" s="84"/>
      <c r="D77" s="237"/>
      <c r="E77" s="57"/>
      <c r="F77" s="18" t="s">
        <v>60</v>
      </c>
      <c r="G77" s="84" t="s">
        <v>225</v>
      </c>
      <c r="H77" s="84"/>
      <c r="I77" s="84"/>
      <c r="J77" s="57"/>
      <c r="K77" s="18" t="s">
        <v>121</v>
      </c>
      <c r="L77" s="188" t="s">
        <v>225</v>
      </c>
      <c r="M77" s="63"/>
    </row>
    <row r="78" spans="1:13" ht="10.9" customHeight="1" thickBot="1" x14ac:dyDescent="0.25">
      <c r="A78" s="18" t="s">
        <v>62</v>
      </c>
      <c r="B78" s="60" t="s">
        <v>225</v>
      </c>
      <c r="C78" s="60" t="s">
        <v>225</v>
      </c>
      <c r="D78" s="60"/>
      <c r="E78" s="60"/>
      <c r="F78" s="60"/>
      <c r="G78" s="60" t="s">
        <v>226</v>
      </c>
      <c r="H78" s="60"/>
      <c r="I78" s="60"/>
      <c r="J78" s="57"/>
      <c r="K78" s="18" t="s">
        <v>63</v>
      </c>
      <c r="L78" s="188" t="s">
        <v>225</v>
      </c>
      <c r="M78" s="63"/>
    </row>
    <row r="79" spans="1:13" ht="10.9" customHeight="1" thickBot="1" x14ac:dyDescent="0.25">
      <c r="A79" s="57"/>
      <c r="B79" s="5" t="s">
        <v>64</v>
      </c>
      <c r="C79" s="5" t="s">
        <v>65</v>
      </c>
      <c r="D79" s="5"/>
      <c r="E79" s="5"/>
      <c r="F79" s="5"/>
      <c r="G79" s="5" t="s">
        <v>66</v>
      </c>
      <c r="H79" s="5"/>
      <c r="I79" s="57"/>
      <c r="J79" s="57"/>
      <c r="K79" s="18" t="s">
        <v>96</v>
      </c>
      <c r="L79" s="60" t="s">
        <v>225</v>
      </c>
      <c r="M79" s="63"/>
    </row>
    <row r="80" spans="1:13" x14ac:dyDescent="0.2">
      <c r="A80" s="202" t="s">
        <v>318</v>
      </c>
    </row>
  </sheetData>
  <sheetProtection algorithmName="SHA-512" hashValue="8JGdx8uRDDaz6eyJgyVslHI9/0aUyn640UpSiJyzJj69cl/K8Ifz4HPgJxY14zxXLgNXjYbZjxMl4XAm6mrvTw==" saltValue="LyIgFGhu9qEu6dJozYNQhA==" spinCount="100000" sheet="1" objects="1" scenarios="1" selectLockedCells="1" selectUnlockedCells="1"/>
  <phoneticPr fontId="0" type="noConversion"/>
  <conditionalFormatting sqref="M24 C43 L50 G32:I32">
    <cfRule type="cellIs" priority="1" stopIfTrue="1" operator="equal">
      <formula>TRUE</formula>
    </cfRule>
    <cfRule type="cellIs" dxfId="49" priority="2" stopIfTrue="1" operator="equal">
      <formula>FALSE</formula>
    </cfRule>
  </conditionalFormatting>
  <conditionalFormatting sqref="C40:C42">
    <cfRule type="cellIs" dxfId="48" priority="3" stopIfTrue="1" operator="greaterThan">
      <formula>$D$20</formula>
    </cfRule>
  </conditionalFormatting>
  <pageMargins left="0.23622047244094491" right="0.23622047244094491" top="0.39370078740157483" bottom="0.55118110236220474" header="0.31496062992125984" footer="0.51181102362204722"/>
  <pageSetup paperSize="9" scale="92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4691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142875</xdr:colOff>
                    <xdr:row>0</xdr:row>
                    <xdr:rowOff>47625</xdr:rowOff>
                  </from>
                  <to>
                    <xdr:col>8</xdr:col>
                    <xdr:colOff>409575</xdr:colOff>
                    <xdr:row>1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Arbeitsblätter</vt:lpstr>
      </vt:variant>
      <vt:variant>
        <vt:i4>33</vt:i4>
      </vt:variant>
      <vt:variant>
        <vt:lpstr>Diagramme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37" baseType="lpstr">
      <vt:lpstr>liesmich</vt:lpstr>
      <vt:lpstr>gesamt</vt:lpstr>
      <vt:lpstr>Std für ü. ö. Ausschüsse</vt:lpstr>
      <vt:lpstr>Dargun</vt:lpstr>
      <vt:lpstr>Demmin Hansestadt</vt:lpstr>
      <vt:lpstr>Demmin Land</vt:lpstr>
      <vt:lpstr>Feldberger Seenlandschaft</vt:lpstr>
      <vt:lpstr>Friedland</vt:lpstr>
      <vt:lpstr>Malchin am Kummerower See</vt:lpstr>
      <vt:lpstr>Malchow</vt:lpstr>
      <vt:lpstr>Mecklenburgische Kleinseenplatt</vt:lpstr>
      <vt:lpstr>Neubrandenburg Vier-Tore-Stadt</vt:lpstr>
      <vt:lpstr>Neustrelitz Reisdenzstadt</vt:lpstr>
      <vt:lpstr>Neustrelitz Land</vt:lpstr>
      <vt:lpstr>Neverin</vt:lpstr>
      <vt:lpstr>Penzliner Land</vt:lpstr>
      <vt:lpstr>Röbel-Müritz</vt:lpstr>
      <vt:lpstr>Seenlandschaft Waren</vt:lpstr>
      <vt:lpstr>Stargarder Land</vt:lpstr>
      <vt:lpstr>Stavenhagen</vt:lpstr>
      <vt:lpstr>Treptower Tollensewinkel</vt:lpstr>
      <vt:lpstr>Waren - Müritz</vt:lpstr>
      <vt:lpstr>Woldegk</vt:lpstr>
      <vt:lpstr>x21</vt:lpstr>
      <vt:lpstr>x22</vt:lpstr>
      <vt:lpstr>x23</vt:lpstr>
      <vt:lpstr>x24</vt:lpstr>
      <vt:lpstr>x25</vt:lpstr>
      <vt:lpstr>x26</vt:lpstr>
      <vt:lpstr>x27</vt:lpstr>
      <vt:lpstr>x28</vt:lpstr>
      <vt:lpstr>x29</vt:lpstr>
      <vt:lpstr>x30</vt:lpstr>
      <vt:lpstr>Alter</vt:lpstr>
      <vt:lpstr>Alter JFW</vt:lpstr>
      <vt:lpstr>Austritt</vt:lpstr>
      <vt:lpstr>gesamt!Druckbereich</vt:lpstr>
    </vt:vector>
  </TitlesOfParts>
  <Company>Jugend Feuerwehr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Wagemann</dc:creator>
  <dc:description>Stand: 14.01.2012</dc:description>
  <cp:lastModifiedBy>Wagemann</cp:lastModifiedBy>
  <cp:lastPrinted>2012-03-22T16:32:15Z</cp:lastPrinted>
  <dcterms:created xsi:type="dcterms:W3CDTF">1998-08-30T10:00:40Z</dcterms:created>
  <dcterms:modified xsi:type="dcterms:W3CDTF">2023-01-02T07:23:05Z</dcterms:modified>
</cp:coreProperties>
</file>